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"/>
    </mc:Choice>
  </mc:AlternateContent>
  <bookViews>
    <workbookView xWindow="0" yWindow="0" windowWidth="10965" windowHeight="841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L23" i="2" l="1"/>
  <c r="J23" i="2"/>
  <c r="I23" i="2"/>
  <c r="H23" i="2"/>
  <c r="G23" i="2"/>
  <c r="F23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116" i="2" l="1"/>
  <c r="A116" i="2"/>
  <c r="L115" i="2"/>
  <c r="J115" i="2"/>
  <c r="I115" i="2"/>
  <c r="H115" i="2"/>
  <c r="G115" i="2"/>
  <c r="F115" i="2"/>
  <c r="L105" i="2"/>
  <c r="L116" i="2" s="1"/>
  <c r="J105" i="2"/>
  <c r="J116" i="2" s="1"/>
  <c r="I105" i="2"/>
  <c r="I116" i="2" s="1"/>
  <c r="H105" i="2"/>
  <c r="H116" i="2" s="1"/>
  <c r="G105" i="2"/>
  <c r="G116" i="2" s="1"/>
  <c r="F105" i="2"/>
  <c r="F116" i="2" s="1"/>
  <c r="F48" i="2" l="1"/>
  <c r="F181" i="2"/>
  <c r="F162" i="2"/>
  <c r="L86" i="2" l="1"/>
  <c r="F77" i="2"/>
  <c r="G77" i="2"/>
  <c r="H77" i="2"/>
  <c r="I77" i="2"/>
  <c r="J77" i="2"/>
  <c r="L77" i="2"/>
  <c r="F96" i="2" l="1"/>
  <c r="L58" i="2" l="1"/>
  <c r="J58" i="2"/>
  <c r="I58" i="2"/>
  <c r="H58" i="2"/>
  <c r="G58" i="2"/>
  <c r="F58" i="2"/>
  <c r="F39" i="2" l="1"/>
  <c r="G29" i="2"/>
  <c r="H29" i="2"/>
  <c r="I29" i="2"/>
  <c r="J29" i="2"/>
  <c r="L29" i="2"/>
  <c r="F29" i="2"/>
  <c r="B40" i="2" l="1"/>
  <c r="A40" i="2"/>
  <c r="L39" i="2"/>
  <c r="L40" i="2" s="1"/>
  <c r="J39" i="2"/>
  <c r="I39" i="2"/>
  <c r="I40" i="2" s="1"/>
  <c r="H39" i="2"/>
  <c r="G39" i="2"/>
  <c r="G40" i="2" s="1"/>
  <c r="L181" i="2"/>
  <c r="J181" i="2"/>
  <c r="I181" i="2"/>
  <c r="H181" i="2"/>
  <c r="G181" i="2"/>
  <c r="L162" i="2"/>
  <c r="J162" i="2"/>
  <c r="I162" i="2"/>
  <c r="H162" i="2"/>
  <c r="G162" i="2"/>
  <c r="L143" i="2"/>
  <c r="J143" i="2"/>
  <c r="I143" i="2"/>
  <c r="H143" i="2"/>
  <c r="G143" i="2"/>
  <c r="F143" i="2"/>
  <c r="L124" i="2"/>
  <c r="J124" i="2"/>
  <c r="I124" i="2"/>
  <c r="H124" i="2"/>
  <c r="G124" i="2"/>
  <c r="F124" i="2"/>
  <c r="J86" i="2"/>
  <c r="I86" i="2"/>
  <c r="H86" i="2"/>
  <c r="G86" i="2"/>
  <c r="F86" i="2"/>
  <c r="L67" i="2"/>
  <c r="L78" i="2" s="1"/>
  <c r="J67" i="2"/>
  <c r="J78" i="2" s="1"/>
  <c r="I67" i="2"/>
  <c r="I78" i="2" s="1"/>
  <c r="H67" i="2"/>
  <c r="H78" i="2" s="1"/>
  <c r="G67" i="2"/>
  <c r="G78" i="2" s="1"/>
  <c r="F67" i="2"/>
  <c r="F78" i="2" s="1"/>
  <c r="L48" i="2"/>
  <c r="L59" i="2" s="1"/>
  <c r="J48" i="2"/>
  <c r="J59" i="2" s="1"/>
  <c r="I48" i="2"/>
  <c r="I59" i="2" s="1"/>
  <c r="H48" i="2"/>
  <c r="H59" i="2" s="1"/>
  <c r="G48" i="2"/>
  <c r="G59" i="2" s="1"/>
  <c r="F59" i="2"/>
  <c r="B192" i="2"/>
  <c r="A192" i="2"/>
  <c r="L191" i="2"/>
  <c r="J191" i="2"/>
  <c r="I191" i="2"/>
  <c r="H191" i="2"/>
  <c r="G191" i="2"/>
  <c r="F191" i="2"/>
  <c r="F192" i="2" s="1"/>
  <c r="A182" i="2"/>
  <c r="B173" i="2"/>
  <c r="A173" i="2"/>
  <c r="L172" i="2"/>
  <c r="J172" i="2"/>
  <c r="J173" i="2" s="1"/>
  <c r="I172" i="2"/>
  <c r="I173" i="2" s="1"/>
  <c r="H172" i="2"/>
  <c r="G172" i="2"/>
  <c r="F172" i="2"/>
  <c r="F173" i="2" s="1"/>
  <c r="A163" i="2"/>
  <c r="B154" i="2"/>
  <c r="A154" i="2"/>
  <c r="L153" i="2"/>
  <c r="J153" i="2"/>
  <c r="I153" i="2"/>
  <c r="H153" i="2"/>
  <c r="G153" i="2"/>
  <c r="F153" i="2"/>
  <c r="A144" i="2"/>
  <c r="B135" i="2"/>
  <c r="A135" i="2"/>
  <c r="L134" i="2"/>
  <c r="J134" i="2"/>
  <c r="I134" i="2"/>
  <c r="H134" i="2"/>
  <c r="G134" i="2"/>
  <c r="F134" i="2"/>
  <c r="A125" i="2"/>
  <c r="B97" i="2"/>
  <c r="A97" i="2"/>
  <c r="L96" i="2"/>
  <c r="L97" i="2" s="1"/>
  <c r="J96" i="2"/>
  <c r="J97" i="2" s="1"/>
  <c r="I96" i="2"/>
  <c r="H96" i="2"/>
  <c r="G96" i="2"/>
  <c r="A87" i="2"/>
  <c r="F97" i="2"/>
  <c r="B78" i="2"/>
  <c r="A78" i="2"/>
  <c r="A68" i="2"/>
  <c r="B59" i="2"/>
  <c r="A59" i="2"/>
  <c r="A49" i="2"/>
  <c r="G154" i="2" l="1"/>
  <c r="L154" i="2"/>
  <c r="H135" i="2"/>
  <c r="I97" i="2"/>
  <c r="G192" i="2"/>
  <c r="L192" i="2"/>
  <c r="J135" i="2"/>
  <c r="I154" i="2"/>
  <c r="H154" i="2"/>
  <c r="H97" i="2"/>
  <c r="I135" i="2"/>
  <c r="F154" i="2"/>
  <c r="J154" i="2"/>
  <c r="G173" i="2"/>
  <c r="I192" i="2"/>
  <c r="G97" i="2"/>
  <c r="G135" i="2"/>
  <c r="L135" i="2"/>
  <c r="H173" i="2"/>
  <c r="J192" i="2"/>
  <c r="F135" i="2"/>
  <c r="L173" i="2"/>
  <c r="H192" i="2"/>
  <c r="F40" i="2"/>
  <c r="H40" i="2"/>
  <c r="J40" i="2"/>
</calcChain>
</file>

<file path=xl/sharedStrings.xml><?xml version="1.0" encoding="utf-8"?>
<sst xmlns="http://schemas.openxmlformats.org/spreadsheetml/2006/main" count="377" uniqueCount="151">
  <si>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</si>
  <si>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</si>
  <si>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</si>
  <si>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</si>
  <si>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</si>
  <si>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</si>
  <si>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</si>
  <si>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</si>
  <si>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</si>
  <si>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</si>
  <si>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</si>
  <si>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</si>
  <si>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</si>
  <si>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</si>
  <si>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</si>
  <si>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</si>
  <si>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</si>
  <si>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</si>
  <si>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</si>
  <si>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</si>
  <si>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</si>
  <si>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</si>
  <si>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</si>
  <si>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</si>
  <si>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</si>
  <si>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</si>
  <si>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</si>
  <si>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</si>
  <si>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</si>
  <si>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</si>
  <si>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</si>
  <si>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</si>
  <si>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</si>
  <si>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</si>
  <si>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</si>
  <si>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</si>
  <si>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</si>
  <si>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</si>
  <si>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</si>
  <si>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ХЛЕБ ПШЕНИЧНЫЙ </t>
  </si>
  <si>
    <t>КАРТОФЕЛЬ ОТВАРНОЙ</t>
  </si>
  <si>
    <t>180</t>
  </si>
  <si>
    <t>ЧАЙ С САХАРОМ И ЛИМОНОМ</t>
  </si>
  <si>
    <t>200</t>
  </si>
  <si>
    <t>ХЛЕБ РЖАНОЙ</t>
  </si>
  <si>
    <t>30</t>
  </si>
  <si>
    <t>246</t>
  </si>
  <si>
    <t>333</t>
  </si>
  <si>
    <t>431</t>
  </si>
  <si>
    <t>МБОУ "Локосовская СОШ-д/сад им.З.Т.Скутина"</t>
  </si>
  <si>
    <t>БУЛОЧКА ВЕСНУШКА</t>
  </si>
  <si>
    <t>КОФЕЙНЫЙ НАПИТОК</t>
  </si>
  <si>
    <t>гастрономия</t>
  </si>
  <si>
    <t>189</t>
  </si>
  <si>
    <t>429</t>
  </si>
  <si>
    <t>432</t>
  </si>
  <si>
    <t>ЯЙЦА ВАРЕНЫЕ</t>
  </si>
  <si>
    <t>40</t>
  </si>
  <si>
    <t>ЗЕФИР</t>
  </si>
  <si>
    <t>213</t>
  </si>
  <si>
    <t>433</t>
  </si>
  <si>
    <t>к/к</t>
  </si>
  <si>
    <t>222</t>
  </si>
  <si>
    <t>3</t>
  </si>
  <si>
    <t>ТЕФТЕЛИ МЯСНЫЕ</t>
  </si>
  <si>
    <t>ОВОЩИ ПРИПУЩЕННЫЕ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</si>
  <si>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</si>
  <si>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</si>
  <si>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</si>
  <si>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</si>
  <si>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100</t>
  </si>
  <si>
    <t>425</t>
  </si>
  <si>
    <t>430</t>
  </si>
  <si>
    <t>ГРУША</t>
  </si>
  <si>
    <t>МАНДАРИН</t>
  </si>
  <si>
    <t>187</t>
  </si>
  <si>
    <t>1</t>
  </si>
  <si>
    <t>Баглай И.И.</t>
  </si>
  <si>
    <t>Директор  школы</t>
  </si>
  <si>
    <t>ПУДИНГ ИЗ ТВОРОГА  С ДЖЕМОМ 180/20</t>
  </si>
  <si>
    <t>РЫБА(ГОРБУША), ПРИПУЩЕННАЯ В МОЛОКЕ</t>
  </si>
  <si>
    <t>КАША ПШЕННАЯ МОЛОЧНАЯ С МАСЛОМ СЛИВОЧНЫМ 200/5</t>
  </si>
  <si>
    <t>ЯБЛОКО</t>
  </si>
  <si>
    <t>БЕФСТРОГАНОВ ИЗ ГОВЯДИНЫ</t>
  </si>
  <si>
    <t>РИС ОТВАРНОЙ</t>
  </si>
  <si>
    <t>ПУДИНГ ИЗ ТВОРОГАС МОЛОКОМ СГУЩЕННЫМ 180/20</t>
  </si>
  <si>
    <t>БУТЕРБРОД С СЫРОМ 20/20</t>
  </si>
  <si>
    <t>КОТЛЕТЫ ИЗ ГОВЯДИНЫ</t>
  </si>
  <si>
    <t>РИС ПРИРУЩЕННЫЙ С ОВОЩАМИ</t>
  </si>
  <si>
    <t>ЙОГУРТ</t>
  </si>
  <si>
    <t>хол.напиток</t>
  </si>
  <si>
    <t>272</t>
  </si>
  <si>
    <t>КАША "ЯНТАРНАЯ"  МОЛОЧНАЯ</t>
  </si>
  <si>
    <t>БУТЕРБРОД С МАСЛОМ 20/10</t>
  </si>
  <si>
    <t>КАША МАННАЯ ЖИДКАЯ</t>
  </si>
  <si>
    <t>БУТЕРБРОДЫ С ДЖЕМОМ 20/10/10</t>
  </si>
  <si>
    <t>ЧАЙ С МОЛОКОМ</t>
  </si>
  <si>
    <t>БАНАН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</si>
  <si>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</si>
  <si>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</si>
  <si>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</si>
  <si>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</si>
  <si>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САЛАТ ИЗ СВЕЖИХ ОГУРЦОВ</t>
  </si>
  <si>
    <t>БОРЩ С МЯСОМ ГОВЯДИНЫ, СО СМЕТАНОЙ</t>
  </si>
  <si>
    <t>ГУЛЯШ ИЗ МЯСА ГОВЯДИНЫ</t>
  </si>
  <si>
    <t>ГРЕЧКА ОТВАРНАЯ РАССЫПЧАТАЯ</t>
  </si>
  <si>
    <t>НАПИТОК ИЗ ПЛОДОВ ШИПОВНИКА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</si>
  <si>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</si>
  <si>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</si>
  <si>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</si>
  <si>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</si>
  <si>
    <t xml:space="preserve">САЛАТ ИЗ СОЛЕНЫХ ОГУРЦОВ </t>
  </si>
  <si>
    <t>СУП ЛЮБИТЕЛЬСКИЙ С МЯСОМ ГОВЯДИНЫ 200/20</t>
  </si>
  <si>
    <t>РЫБА(ТРЕСКА), ТУШЕННАЯ В ТОМАТЕ С ОВОЩАМИ</t>
  </si>
  <si>
    <t>ПЮРЕ КАРТОФЕЛЬНОЕ</t>
  </si>
  <si>
    <t>СОК ВИНОГРАДНЫЙ</t>
  </si>
  <si>
    <t xml:space="preserve">САЛАТ ИЗ ИЗ ГОРОШКА ЗЕЛЕНОГО </t>
  </si>
  <si>
    <t>РАССОЛЬНИК ЛЕНИНГРАДСКИЙ С МЯСОМ ГОВЯДИНЫ, СО СМЕТАНОЙ 200/20/5</t>
  </si>
  <si>
    <t>КАПУСТА ТУШЕНАЯ</t>
  </si>
  <si>
    <t xml:space="preserve">САЛАТ КАРТОФЕЛЬНЫЙ С СОЛЕНЫМИ ОГУРЦАМИ </t>
  </si>
  <si>
    <t>СУП ИЗ ОВОЩЕЙ С МЯСОМ ГОВЯДИНЫ,СО СМЕТАНОЙ  200/20/5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</si>
  <si>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</si>
  <si>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</si>
  <si>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</si>
  <si>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</si>
  <si>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</si>
  <si>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</si>
  <si>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</si>
  <si>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СУП КАРТОФЕЛЬНЫЙ С КРУПОЙ И МЯСОМ ГОВЯДИНЫ 200/20</t>
  </si>
  <si>
    <t xml:space="preserve">ПУДИНГ РЫБНЫЙ </t>
  </si>
  <si>
    <t>22</t>
  </si>
  <si>
    <t>98</t>
  </si>
  <si>
    <t>251</t>
  </si>
  <si>
    <t>335</t>
  </si>
  <si>
    <t>401</t>
  </si>
  <si>
    <t>СВЕКОЛЬНИК С МЯСОМ ГОВЯДИНЫ,СО СМЕТАНОЙ 200/20/5</t>
  </si>
  <si>
    <t>БИФШТЕКС РУБЛЕННЫЙ</t>
  </si>
  <si>
    <t>РАГУ ИЗ ОВОЩЕЙ</t>
  </si>
  <si>
    <t>КОМПОТ ИЗ СВЕЖИХ ЯБЛОК</t>
  </si>
  <si>
    <t>19</t>
  </si>
  <si>
    <t>141</t>
  </si>
  <si>
    <t>394</t>
  </si>
  <si>
    <t>ВИНЕГРЕТ ОВОЩНОЙ</t>
  </si>
  <si>
    <t>ЖАРКОЕ ПО-ДОМАШНЕМУ</t>
  </si>
  <si>
    <t>СОК ПЕРСИКОВЫЙ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</si>
  <si>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</si>
  <si>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</si>
  <si>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</si>
  <si>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</si>
  <si>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99/73</t>
  </si>
  <si>
    <t>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</si>
</sst>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i/>
      <sz val="11"/>
      <color theme="1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vertical="center" wrapText="1"/>
    </xf>
    <xf numFmtId="0" fontId="12" fillId="4" borderId="21" xfId="0" applyNumberFormat="1" applyFont="1" applyFill="1" applyBorder="1" applyAlignment="1" applyProtection="1">
      <alignment horizontal="center" vertical="center" wrapText="1"/>
    </xf>
    <xf numFmtId="164" fontId="12" fillId="4" borderId="21" xfId="0" applyNumberFormat="1" applyFont="1" applyFill="1" applyBorder="1" applyAlignment="1" applyProtection="1">
      <alignment horizontal="center" vertical="center" wrapText="1"/>
    </xf>
    <xf numFmtId="165" fontId="12" fillId="4" borderId="21" xfId="0" applyNumberFormat="1" applyFont="1" applyFill="1" applyBorder="1" applyAlignment="1" applyProtection="1">
      <alignment horizontal="center" vertical="center" wrapText="1"/>
    </xf>
    <xf numFmtId="0" fontId="12" fillId="4" borderId="22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Protection="1">
      <protection locked="0"/>
    </xf>
    <xf numFmtId="0" fontId="15" fillId="0" borderId="1" xfId="0" applyFont="1" applyBorder="1"/>
    <xf numFmtId="0" fontId="14" fillId="0" borderId="1" xfId="0" applyFont="1" applyBorder="1" applyAlignment="1"/>
    <xf numFmtId="165" fontId="12" fillId="4" borderId="1" xfId="0" applyNumberFormat="1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/>
    <xf numFmtId="0" fontId="14" fillId="4" borderId="1" xfId="0" applyFont="1" applyFill="1" applyBorder="1" applyAlignment="1">
      <alignment vertical="center"/>
    </xf>
    <xf numFmtId="0" fontId="18" fillId="4" borderId="1" xfId="0" applyNumberFormat="1" applyFont="1" applyFill="1" applyBorder="1" applyAlignment="1" applyProtection="1">
      <alignment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165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21" xfId="0" applyNumberFormat="1" applyFont="1" applyFill="1" applyBorder="1" applyAlignment="1" applyProtection="1">
      <alignment horizontal="center" vertical="center" wrapText="1"/>
    </xf>
    <xf numFmtId="164" fontId="18" fillId="4" borderId="21" xfId="0" applyNumberFormat="1" applyFont="1" applyFill="1" applyBorder="1" applyAlignment="1" applyProtection="1">
      <alignment horizontal="center" vertical="center" wrapText="1"/>
    </xf>
    <xf numFmtId="165" fontId="18" fillId="4" borderId="21" xfId="0" applyNumberFormat="1" applyFont="1" applyFill="1" applyBorder="1" applyAlignment="1" applyProtection="1">
      <alignment horizontal="center" vertical="center" wrapText="1"/>
    </xf>
    <xf numFmtId="164" fontId="18" fillId="4" borderId="23" xfId="0" applyNumberFormat="1" applyFont="1" applyFill="1" applyBorder="1" applyAlignment="1" applyProtection="1">
      <alignment horizontal="center" vertical="center" wrapText="1"/>
    </xf>
    <xf numFmtId="0" fontId="18" fillId="4" borderId="22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vertical="top" wrapText="1"/>
      <protection locked="0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9" fillId="3" borderId="2" xfId="0" applyFont="1" applyFill="1" applyBorder="1" applyAlignment="1">
      <alignment horizontal="center" vertical="top" wrapText="1"/>
    </xf>
    <xf numFmtId="166" fontId="19" fillId="3" borderId="2" xfId="0" applyNumberFormat="1" applyFont="1" applyFill="1" applyBorder="1" applyAlignment="1">
      <alignment horizontal="center" vertical="top" wrapText="1"/>
    </xf>
    <xf numFmtId="2" fontId="19" fillId="3" borderId="2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 applyProtection="1">
      <alignment vertical="top" wrapText="1"/>
      <protection locked="0"/>
    </xf>
    <xf numFmtId="0" fontId="19" fillId="4" borderId="1" xfId="0" applyFont="1" applyFill="1" applyBorder="1" applyAlignment="1" applyProtection="1">
      <alignment horizontal="center" vertical="top" wrapText="1"/>
      <protection locked="0"/>
    </xf>
    <xf numFmtId="0" fontId="19" fillId="4" borderId="15" xfId="0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Protection="1">
      <protection locked="0"/>
    </xf>
    <xf numFmtId="0" fontId="16" fillId="4" borderId="1" xfId="0" applyFont="1" applyFill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2" fontId="19" fillId="0" borderId="1" xfId="0" applyNumberFormat="1" applyFont="1" applyFill="1" applyBorder="1" applyAlignment="1">
      <alignment horizontal="center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164" fontId="12" fillId="4" borderId="1" xfId="0" applyNumberFormat="1" applyFont="1" applyFill="1" applyBorder="1" applyAlignment="1" applyProtection="1">
      <alignment horizontal="center" vertical="center" wrapText="1"/>
    </xf>
    <xf numFmtId="164" fontId="12" fillId="4" borderId="23" xfId="0" applyNumberFormat="1" applyFont="1" applyFill="1" applyBorder="1" applyAlignment="1" applyProtection="1">
      <alignment horizontal="center" vertical="center" wrapText="1"/>
    </xf>
    <xf numFmtId="164" fontId="18" fillId="4" borderId="22" xfId="0" applyNumberFormat="1" applyFont="1" applyFill="1" applyBorder="1" applyAlignment="1" applyProtection="1">
      <alignment horizontal="center" vertical="center" wrapText="1"/>
    </xf>
    <xf numFmtId="165" fontId="18" fillId="4" borderId="22" xfId="0" applyNumberFormat="1" applyFont="1" applyFill="1" applyBorder="1" applyAlignment="1" applyProtection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5" fontId="18" fillId="4" borderId="24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3" borderId="4" xfId="0" applyFont="1" applyFill="1" applyBorder="1" applyAlignment="1">
      <alignment vertical="top" wrapText="1"/>
    </xf>
    <xf numFmtId="0" fontId="19" fillId="3" borderId="4" xfId="0" applyFont="1" applyFill="1" applyBorder="1" applyAlignment="1">
      <alignment horizontal="center" vertical="top" wrapText="1"/>
    </xf>
    <xf numFmtId="166" fontId="19" fillId="0" borderId="1" xfId="0" applyNumberFormat="1" applyFont="1" applyBorder="1" applyAlignment="1">
      <alignment horizontal="center" vertical="top" wrapText="1"/>
    </xf>
    <xf numFmtId="2" fontId="19" fillId="0" borderId="1" xfId="0" applyNumberFormat="1" applyFont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165" fontId="18" fillId="4" borderId="2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/>
    <xf numFmtId="0" fontId="19" fillId="4" borderId="3" xfId="0" applyFont="1" applyFill="1" applyBorder="1" applyAlignment="1" applyProtection="1">
      <alignment vertical="top" wrapText="1"/>
      <protection locked="0"/>
    </xf>
    <xf numFmtId="0" fontId="19" fillId="4" borderId="3" xfId="0" applyFont="1" applyFill="1" applyBorder="1" applyAlignment="1" applyProtection="1">
      <alignment horizontal="center" vertical="top" wrapText="1"/>
      <protection locked="0"/>
    </xf>
    <xf numFmtId="1" fontId="19" fillId="2" borderId="3" xfId="0" applyNumberFormat="1" applyFont="1" applyFill="1" applyBorder="1" applyAlignment="1" applyProtection="1">
      <alignment horizontal="center"/>
      <protection locked="0"/>
    </xf>
    <xf numFmtId="0" fontId="19" fillId="2" borderId="3" xfId="0" applyNumberFormat="1" applyFont="1" applyFill="1" applyBorder="1" applyAlignment="1" applyProtection="1">
      <alignment horizontal="center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0" fontId="9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14" fillId="4" borderId="1" xfId="0" applyFont="1" applyFill="1" applyBorder="1" applyAlignment="1"/>
    <xf numFmtId="0" fontId="1" fillId="4" borderId="1" xfId="0" applyFont="1" applyFill="1" applyBorder="1"/>
    <xf numFmtId="0" fontId="3" fillId="0" borderId="26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right"/>
      <protection locked="0"/>
    </xf>
    <xf numFmtId="166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vertical="center"/>
    </xf>
    <xf numFmtId="0" fontId="18" fillId="4" borderId="25" xfId="0" applyNumberFormat="1" applyFont="1" applyFill="1" applyBorder="1" applyAlignment="1" applyProtection="1">
      <alignment vertical="center" wrapText="1"/>
    </xf>
    <xf numFmtId="0" fontId="18" fillId="4" borderId="25" xfId="0" applyNumberFormat="1" applyFont="1" applyFill="1" applyBorder="1" applyAlignment="1" applyProtection="1">
      <alignment horizontal="center" vertical="center" wrapText="1"/>
    </xf>
    <xf numFmtId="164" fontId="18" fillId="4" borderId="25" xfId="0" applyNumberFormat="1" applyFont="1" applyFill="1" applyBorder="1" applyAlignment="1" applyProtection="1">
      <alignment horizontal="center" vertical="center" wrapText="1"/>
    </xf>
    <xf numFmtId="0" fontId="0" fillId="4" borderId="25" xfId="0" applyFill="1" applyBorder="1" applyProtection="1">
      <protection locked="0"/>
    </xf>
    <xf numFmtId="0" fontId="19" fillId="4" borderId="25" xfId="0" applyFont="1" applyFill="1" applyBorder="1" applyAlignment="1" applyProtection="1">
      <alignment vertical="top" wrapText="1"/>
      <protection locked="0"/>
    </xf>
    <xf numFmtId="0" fontId="19" fillId="4" borderId="25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0" fontId="19" fillId="0" borderId="25" xfId="0" applyFont="1" applyFill="1" applyBorder="1" applyAlignment="1">
      <alignment vertical="top" wrapText="1"/>
    </xf>
    <xf numFmtId="0" fontId="19" fillId="0" borderId="25" xfId="0" applyFont="1" applyFill="1" applyBorder="1" applyAlignment="1">
      <alignment horizontal="center" vertical="top" wrapText="1"/>
    </xf>
    <xf numFmtId="166" fontId="19" fillId="0" borderId="25" xfId="0" applyNumberFormat="1" applyFont="1" applyFill="1" applyBorder="1" applyAlignment="1">
      <alignment horizontal="center" vertical="top" wrapText="1"/>
    </xf>
    <xf numFmtId="2" fontId="19" fillId="0" borderId="25" xfId="0" applyNumberFormat="1" applyFont="1" applyFill="1" applyBorder="1" applyAlignment="1">
      <alignment horizontal="center" vertical="top" wrapText="1"/>
    </xf>
    <xf numFmtId="0" fontId="0" fillId="0" borderId="25" xfId="0" applyBorder="1"/>
    <xf numFmtId="0" fontId="19" fillId="3" borderId="2" xfId="0" applyFont="1" applyFill="1" applyBorder="1" applyAlignment="1">
      <alignment vertical="top" wrapText="1"/>
    </xf>
    <xf numFmtId="1" fontId="19" fillId="0" borderId="9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0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abSelected="1" topLeftCell="A178" workbookViewId="0">
      <selection activeCell="M197" sqref="M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9" t="s">
        <v>49</v>
      </c>
      <c r="D1" s="140"/>
      <c r="E1" s="140"/>
      <c r="F1" s="11" t="s">
        <v>16</v>
      </c>
      <c r="G1" s="2" t="s">
        <v>17</v>
      </c>
      <c r="H1" s="141" t="s">
        <v>78</v>
      </c>
      <c r="I1" s="141"/>
      <c r="J1" s="141"/>
      <c r="K1" s="141"/>
    </row>
    <row r="2" spans="1:12" ht="18" x14ac:dyDescent="0.2">
      <c r="A2" s="30" t="s">
        <v>6</v>
      </c>
      <c r="C2" s="2"/>
      <c r="G2" s="2" t="s">
        <v>18</v>
      </c>
      <c r="H2" s="141" t="s">
        <v>77</v>
      </c>
      <c r="I2" s="141"/>
      <c r="J2" s="141"/>
      <c r="K2" s="141"/>
    </row>
    <row r="3" spans="1:12" ht="14.25" x14ac:dyDescent="0.2">
      <c r="A3" s="4" t="s">
        <v>8</v>
      </c>
      <c r="C3" s="2"/>
      <c r="D3" s="3"/>
      <c r="E3" s="102" t="s">
        <v>9</v>
      </c>
      <c r="G3" s="2" t="s">
        <v>19</v>
      </c>
      <c r="H3" s="99" t="s">
        <v>150</v>
      </c>
      <c r="I3" s="100">
        <v>12</v>
      </c>
      <c r="J3" s="101">
        <v>2024</v>
      </c>
      <c r="K3" s="37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103" t="s">
        <v>14</v>
      </c>
      <c r="B5" s="105" t="s">
        <v>15</v>
      </c>
      <c r="C5" s="104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34</v>
      </c>
    </row>
    <row r="6" spans="1:12" ht="15" x14ac:dyDescent="0.25">
      <c r="A6" s="116">
        <v>1</v>
      </c>
      <c r="B6" s="108">
        <v>1</v>
      </c>
      <c r="C6" s="20" t="s">
        <v>20</v>
      </c>
      <c r="D6" s="109" t="s">
        <v>21</v>
      </c>
      <c r="E6" s="52" t="s">
        <v>92</v>
      </c>
      <c r="F6" s="55" t="s">
        <v>43</v>
      </c>
      <c r="G6" s="56">
        <v>9.1</v>
      </c>
      <c r="H6" s="56">
        <v>5.6</v>
      </c>
      <c r="I6" s="56">
        <v>48.1</v>
      </c>
      <c r="J6" s="56">
        <v>306</v>
      </c>
      <c r="K6" s="55" t="s">
        <v>75</v>
      </c>
      <c r="L6" s="57">
        <v>25.24</v>
      </c>
    </row>
    <row r="7" spans="1:12" ht="15" x14ac:dyDescent="0.25">
      <c r="A7" s="117"/>
      <c r="B7" s="106"/>
      <c r="C7" s="10"/>
      <c r="D7" s="109" t="s">
        <v>52</v>
      </c>
      <c r="E7" s="52" t="s">
        <v>56</v>
      </c>
      <c r="F7" s="55" t="s">
        <v>57</v>
      </c>
      <c r="G7" s="56">
        <v>4.96</v>
      </c>
      <c r="H7" s="56">
        <v>4.49</v>
      </c>
      <c r="I7" s="56">
        <v>0.27</v>
      </c>
      <c r="J7" s="56">
        <v>61.29</v>
      </c>
      <c r="K7" s="55" t="s">
        <v>59</v>
      </c>
      <c r="L7" s="57">
        <v>8.5</v>
      </c>
    </row>
    <row r="8" spans="1:12" ht="15" x14ac:dyDescent="0.25">
      <c r="A8" s="117"/>
      <c r="B8" s="106"/>
      <c r="C8" s="10"/>
      <c r="D8" s="109" t="s">
        <v>52</v>
      </c>
      <c r="E8" s="52" t="s">
        <v>93</v>
      </c>
      <c r="F8" s="55" t="s">
        <v>45</v>
      </c>
      <c r="G8" s="56">
        <v>1.4</v>
      </c>
      <c r="H8" s="56">
        <v>8</v>
      </c>
      <c r="I8" s="56">
        <v>8.9</v>
      </c>
      <c r="J8" s="56">
        <v>131.1</v>
      </c>
      <c r="K8" s="55" t="s">
        <v>76</v>
      </c>
      <c r="L8" s="57">
        <v>9.2100000000000009</v>
      </c>
    </row>
    <row r="9" spans="1:12" ht="15" x14ac:dyDescent="0.25">
      <c r="A9" s="117"/>
      <c r="B9" s="106"/>
      <c r="C9" s="10"/>
      <c r="D9" s="109" t="s">
        <v>22</v>
      </c>
      <c r="E9" s="52" t="s">
        <v>38</v>
      </c>
      <c r="F9" s="55">
        <v>180</v>
      </c>
      <c r="G9" s="56">
        <v>3.5</v>
      </c>
      <c r="H9" s="56">
        <v>3</v>
      </c>
      <c r="I9" s="56">
        <v>11.97</v>
      </c>
      <c r="J9" s="56">
        <v>91.1</v>
      </c>
      <c r="K9" s="55" t="s">
        <v>60</v>
      </c>
      <c r="L9" s="57">
        <v>8.2899999999999991</v>
      </c>
    </row>
    <row r="10" spans="1:12" ht="15" x14ac:dyDescent="0.25">
      <c r="A10" s="117"/>
      <c r="B10" s="106"/>
      <c r="C10" s="10"/>
      <c r="D10" s="110" t="s">
        <v>31</v>
      </c>
      <c r="E10" s="52" t="s">
        <v>44</v>
      </c>
      <c r="F10" s="55">
        <v>20</v>
      </c>
      <c r="G10" s="56">
        <v>1.33</v>
      </c>
      <c r="H10" s="56">
        <v>0.2</v>
      </c>
      <c r="I10" s="56">
        <v>8.5</v>
      </c>
      <c r="J10" s="56">
        <v>40.799999999999997</v>
      </c>
      <c r="K10" s="55">
        <v>704</v>
      </c>
      <c r="L10" s="57">
        <v>2.82</v>
      </c>
    </row>
    <row r="11" spans="1:12" ht="15" x14ac:dyDescent="0.25">
      <c r="A11" s="117"/>
      <c r="B11" s="106"/>
      <c r="C11" s="10"/>
      <c r="D11" s="109" t="s">
        <v>23</v>
      </c>
      <c r="E11" s="52" t="s">
        <v>74</v>
      </c>
      <c r="F11" s="55">
        <v>100</v>
      </c>
      <c r="G11" s="56">
        <v>0.8</v>
      </c>
      <c r="H11" s="56">
        <v>0</v>
      </c>
      <c r="I11" s="56">
        <v>7.5</v>
      </c>
      <c r="J11" s="56">
        <v>38</v>
      </c>
      <c r="K11" s="55" t="s">
        <v>61</v>
      </c>
      <c r="L11" s="57">
        <v>28.94</v>
      </c>
    </row>
    <row r="12" spans="1:12" ht="15" x14ac:dyDescent="0.25">
      <c r="A12" s="117"/>
      <c r="B12" s="106"/>
      <c r="C12" s="10"/>
      <c r="D12" s="5"/>
      <c r="E12" s="97"/>
      <c r="F12" s="98"/>
      <c r="G12" s="68"/>
      <c r="H12" s="68"/>
      <c r="I12" s="68"/>
      <c r="J12" s="68"/>
      <c r="K12" s="69"/>
      <c r="L12" s="68"/>
    </row>
    <row r="13" spans="1:12" ht="15" x14ac:dyDescent="0.25">
      <c r="A13" s="118"/>
      <c r="B13" s="106"/>
      <c r="C13" s="7"/>
      <c r="D13" s="72" t="s">
        <v>32</v>
      </c>
      <c r="E13" s="74"/>
      <c r="F13" s="75">
        <f>F6+F7+F8+F9+F10+F11+F12</f>
        <v>570</v>
      </c>
      <c r="G13" s="78">
        <f t="shared" ref="G13:J13" si="0">SUM(G6:G12)</f>
        <v>21.09</v>
      </c>
      <c r="H13" s="78">
        <f t="shared" si="0"/>
        <v>21.29</v>
      </c>
      <c r="I13" s="78">
        <f t="shared" si="0"/>
        <v>85.240000000000009</v>
      </c>
      <c r="J13" s="78">
        <f t="shared" si="0"/>
        <v>668.29</v>
      </c>
      <c r="K13" s="76"/>
      <c r="L13" s="77">
        <f t="shared" ref="L13" si="1">SUM(L6:L12)</f>
        <v>83</v>
      </c>
    </row>
    <row r="14" spans="1:12" ht="15" x14ac:dyDescent="0.25">
      <c r="A14" s="116">
        <v>1</v>
      </c>
      <c r="B14" s="111">
        <v>1</v>
      </c>
      <c r="C14" s="9" t="s">
        <v>24</v>
      </c>
      <c r="D14" s="6" t="s">
        <v>25</v>
      </c>
      <c r="E14" s="60" t="s">
        <v>145</v>
      </c>
      <c r="F14" s="34">
        <v>100</v>
      </c>
      <c r="G14" s="34">
        <v>3.9</v>
      </c>
      <c r="H14" s="34">
        <v>4.4000000000000004</v>
      </c>
      <c r="I14" s="34">
        <v>27.7</v>
      </c>
      <c r="J14" s="34">
        <v>118.3</v>
      </c>
      <c r="K14" s="35">
        <v>27</v>
      </c>
      <c r="L14" s="34">
        <v>22.61</v>
      </c>
    </row>
    <row r="15" spans="1:12" ht="28.5" x14ac:dyDescent="0.25">
      <c r="A15" s="117"/>
      <c r="B15" s="106"/>
      <c r="C15" s="10"/>
      <c r="D15" s="6" t="s">
        <v>26</v>
      </c>
      <c r="E15" s="60" t="s">
        <v>146</v>
      </c>
      <c r="F15" s="34">
        <v>250</v>
      </c>
      <c r="G15" s="34">
        <v>8.8000000000000007</v>
      </c>
      <c r="H15" s="34">
        <v>8.7100000000000009</v>
      </c>
      <c r="I15" s="34">
        <v>18.760000000000002</v>
      </c>
      <c r="J15" s="34">
        <v>285.62</v>
      </c>
      <c r="K15" s="35" t="s">
        <v>149</v>
      </c>
      <c r="L15" s="34">
        <v>23.66</v>
      </c>
    </row>
    <row r="16" spans="1:12" ht="28.5" x14ac:dyDescent="0.25">
      <c r="A16" s="117"/>
      <c r="B16" s="106"/>
      <c r="C16" s="10"/>
      <c r="D16" s="6" t="s">
        <v>27</v>
      </c>
      <c r="E16" s="60" t="s">
        <v>147</v>
      </c>
      <c r="F16" s="34">
        <v>100</v>
      </c>
      <c r="G16" s="34">
        <v>10.3</v>
      </c>
      <c r="H16" s="34">
        <v>6.2</v>
      </c>
      <c r="I16" s="34">
        <v>17.3</v>
      </c>
      <c r="J16" s="34">
        <v>180.4</v>
      </c>
      <c r="K16" s="35">
        <v>245</v>
      </c>
      <c r="L16" s="34">
        <v>49.96</v>
      </c>
    </row>
    <row r="17" spans="1:13" ht="15" x14ac:dyDescent="0.25">
      <c r="A17" s="117"/>
      <c r="B17" s="106"/>
      <c r="C17" s="10"/>
      <c r="D17" s="6" t="s">
        <v>28</v>
      </c>
      <c r="E17" s="60" t="s">
        <v>148</v>
      </c>
      <c r="F17" s="34">
        <v>180</v>
      </c>
      <c r="G17" s="34">
        <v>3.7</v>
      </c>
      <c r="H17" s="34">
        <v>10</v>
      </c>
      <c r="I17" s="34">
        <v>22.6</v>
      </c>
      <c r="J17" s="34">
        <v>245.2</v>
      </c>
      <c r="K17" s="35">
        <v>133</v>
      </c>
      <c r="L17" s="34">
        <v>15.91</v>
      </c>
    </row>
    <row r="18" spans="1:13" ht="15" x14ac:dyDescent="0.25">
      <c r="A18" s="117"/>
      <c r="B18" s="106"/>
      <c r="C18" s="10"/>
      <c r="D18" s="6" t="s">
        <v>29</v>
      </c>
      <c r="E18" s="60" t="s">
        <v>101</v>
      </c>
      <c r="F18" s="34">
        <v>180</v>
      </c>
      <c r="G18" s="135">
        <v>0</v>
      </c>
      <c r="H18" s="135">
        <v>0</v>
      </c>
      <c r="I18" s="34">
        <v>17.600000000000001</v>
      </c>
      <c r="J18" s="34">
        <v>52.3</v>
      </c>
      <c r="K18" s="35">
        <v>402</v>
      </c>
      <c r="L18" s="134">
        <v>6</v>
      </c>
    </row>
    <row r="19" spans="1:13" ht="15" x14ac:dyDescent="0.25">
      <c r="A19" s="117"/>
      <c r="B19" s="106"/>
      <c r="C19" s="10"/>
      <c r="D19" s="6" t="s">
        <v>31</v>
      </c>
      <c r="E19" s="60" t="s">
        <v>44</v>
      </c>
      <c r="F19" s="34">
        <v>20</v>
      </c>
      <c r="G19" s="34">
        <v>1.3</v>
      </c>
      <c r="H19" s="34">
        <v>0.2</v>
      </c>
      <c r="I19" s="34">
        <v>8.5</v>
      </c>
      <c r="J19" s="34">
        <v>40.799999999999997</v>
      </c>
      <c r="K19" s="35">
        <v>704</v>
      </c>
      <c r="L19" s="34">
        <v>2.82</v>
      </c>
    </row>
    <row r="20" spans="1:13" ht="15" x14ac:dyDescent="0.25">
      <c r="A20" s="117"/>
      <c r="B20" s="106"/>
      <c r="C20" s="10"/>
      <c r="D20" s="6" t="s">
        <v>30</v>
      </c>
      <c r="E20" s="60" t="s">
        <v>39</v>
      </c>
      <c r="F20" s="34">
        <v>20</v>
      </c>
      <c r="G20" s="34">
        <v>1.5</v>
      </c>
      <c r="H20" s="34">
        <v>0.1</v>
      </c>
      <c r="I20" s="34">
        <v>10</v>
      </c>
      <c r="J20" s="34">
        <v>47.4</v>
      </c>
      <c r="K20" s="35">
        <v>707</v>
      </c>
      <c r="L20" s="34">
        <v>3.04</v>
      </c>
    </row>
    <row r="21" spans="1:13" ht="15" x14ac:dyDescent="0.25">
      <c r="A21" s="117"/>
      <c r="B21" s="106"/>
      <c r="C21" s="10"/>
      <c r="D21" s="5"/>
      <c r="E21" s="33"/>
      <c r="F21" s="34"/>
      <c r="G21" s="34"/>
      <c r="H21" s="34"/>
      <c r="I21" s="34"/>
      <c r="J21" s="34"/>
      <c r="K21" s="35"/>
      <c r="L21" s="34"/>
    </row>
    <row r="22" spans="1:13" ht="15" x14ac:dyDescent="0.25">
      <c r="A22" s="117"/>
      <c r="B22" s="106"/>
      <c r="C22" s="10"/>
      <c r="D22" s="5"/>
      <c r="E22" s="33"/>
      <c r="F22" s="34"/>
      <c r="G22" s="34"/>
      <c r="H22" s="34"/>
      <c r="I22" s="34"/>
      <c r="J22" s="34"/>
      <c r="K22" s="35"/>
      <c r="L22" s="34"/>
    </row>
    <row r="23" spans="1:13" ht="15" x14ac:dyDescent="0.25">
      <c r="A23" s="118"/>
      <c r="B23" s="106"/>
      <c r="C23" s="7"/>
      <c r="D23" s="17" t="s">
        <v>32</v>
      </c>
      <c r="E23" s="8"/>
      <c r="F23" s="88">
        <f>SUM(F14:F22)</f>
        <v>850</v>
      </c>
      <c r="G23" s="92">
        <f t="shared" ref="G23:J23" si="2">SUM(G14:G22)</f>
        <v>29.5</v>
      </c>
      <c r="H23" s="92">
        <f t="shared" si="2"/>
        <v>29.610000000000003</v>
      </c>
      <c r="I23" s="92">
        <f t="shared" si="2"/>
        <v>122.46000000000001</v>
      </c>
      <c r="J23" s="92">
        <f t="shared" si="2"/>
        <v>970.01999999999987</v>
      </c>
      <c r="K23" s="89"/>
      <c r="L23" s="93">
        <f t="shared" ref="L23" si="3">SUM(L14:L22)</f>
        <v>123.99999999999999</v>
      </c>
    </row>
    <row r="24" spans="1:13" ht="15.75" thickBot="1" x14ac:dyDescent="0.25">
      <c r="A24" s="26">
        <v>2</v>
      </c>
      <c r="B24" s="27">
        <v>1</v>
      </c>
      <c r="C24" s="137" t="s">
        <v>4</v>
      </c>
      <c r="D24" s="138"/>
      <c r="E24" s="107"/>
      <c r="F24" s="64">
        <f>F13+F23</f>
        <v>1420</v>
      </c>
      <c r="G24" s="65">
        <f t="shared" ref="G24:J24" si="4">G13+G23</f>
        <v>50.59</v>
      </c>
      <c r="H24" s="65">
        <f t="shared" si="4"/>
        <v>50.900000000000006</v>
      </c>
      <c r="I24" s="65">
        <f t="shared" si="4"/>
        <v>207.70000000000002</v>
      </c>
      <c r="J24" s="65">
        <f t="shared" si="4"/>
        <v>1638.31</v>
      </c>
      <c r="K24" s="64"/>
      <c r="L24" s="66">
        <f t="shared" ref="L24" si="5">L13+L23</f>
        <v>207</v>
      </c>
    </row>
    <row r="25" spans="1:13" ht="15" customHeight="1" x14ac:dyDescent="0.25">
      <c r="A25" s="21">
        <v>1</v>
      </c>
      <c r="B25" s="14">
        <v>2</v>
      </c>
      <c r="C25" s="10" t="s">
        <v>20</v>
      </c>
      <c r="D25" s="51" t="s">
        <v>21</v>
      </c>
      <c r="E25" s="52" t="s">
        <v>79</v>
      </c>
      <c r="F25" s="55" t="s">
        <v>43</v>
      </c>
      <c r="G25" s="56">
        <v>10.4</v>
      </c>
      <c r="H25" s="56">
        <v>13.2</v>
      </c>
      <c r="I25" s="56">
        <v>29.8</v>
      </c>
      <c r="J25" s="56">
        <v>398.2</v>
      </c>
      <c r="K25" s="55" t="s">
        <v>62</v>
      </c>
      <c r="L25" s="57">
        <v>36.71</v>
      </c>
    </row>
    <row r="26" spans="1:13" ht="15" customHeight="1" x14ac:dyDescent="0.25">
      <c r="A26" s="21"/>
      <c r="B26" s="14"/>
      <c r="C26" s="10"/>
      <c r="D26" s="51" t="s">
        <v>22</v>
      </c>
      <c r="E26" s="52" t="s">
        <v>38</v>
      </c>
      <c r="F26" s="55">
        <v>180</v>
      </c>
      <c r="G26" s="56">
        <v>3.5</v>
      </c>
      <c r="H26" s="56">
        <v>3</v>
      </c>
      <c r="I26" s="56">
        <v>11.97</v>
      </c>
      <c r="J26" s="56">
        <v>91.1</v>
      </c>
      <c r="K26" s="55" t="s">
        <v>60</v>
      </c>
      <c r="L26" s="57">
        <v>8.2899999999999991</v>
      </c>
    </row>
    <row r="27" spans="1:13" ht="15" customHeight="1" x14ac:dyDescent="0.25">
      <c r="A27" s="21"/>
      <c r="B27" s="14"/>
      <c r="C27" s="10"/>
      <c r="D27" s="51" t="s">
        <v>30</v>
      </c>
      <c r="E27" s="52" t="s">
        <v>39</v>
      </c>
      <c r="F27" s="55">
        <v>20</v>
      </c>
      <c r="G27" s="56">
        <v>1.5</v>
      </c>
      <c r="H27" s="56">
        <v>0.1</v>
      </c>
      <c r="I27" s="56">
        <v>10</v>
      </c>
      <c r="J27" s="56">
        <v>47.4</v>
      </c>
      <c r="K27" s="55">
        <v>707</v>
      </c>
      <c r="L27" s="57">
        <v>3.04</v>
      </c>
      <c r="M27" s="50"/>
    </row>
    <row r="28" spans="1:13" ht="15" customHeight="1" x14ac:dyDescent="0.25">
      <c r="A28" s="21"/>
      <c r="B28" s="14"/>
      <c r="C28" s="10"/>
      <c r="D28" s="51" t="s">
        <v>23</v>
      </c>
      <c r="E28" s="52" t="s">
        <v>73</v>
      </c>
      <c r="F28" s="59">
        <v>150</v>
      </c>
      <c r="G28" s="56">
        <v>0.6</v>
      </c>
      <c r="H28" s="56">
        <v>0.45</v>
      </c>
      <c r="I28" s="56">
        <v>15.47</v>
      </c>
      <c r="J28" s="56">
        <v>70.5</v>
      </c>
      <c r="K28" s="55">
        <v>700</v>
      </c>
      <c r="L28" s="57">
        <v>34.96</v>
      </c>
    </row>
    <row r="29" spans="1:13" ht="15" customHeight="1" x14ac:dyDescent="0.25">
      <c r="A29" s="22"/>
      <c r="B29" s="16"/>
      <c r="C29" s="7"/>
      <c r="D29" s="112" t="s">
        <v>32</v>
      </c>
      <c r="E29" s="74"/>
      <c r="F29" s="75">
        <f>F25+F26+F27+F28</f>
        <v>550</v>
      </c>
      <c r="G29" s="78">
        <f>SUM(G25:G28)</f>
        <v>16</v>
      </c>
      <c r="H29" s="78">
        <f>SUM(H25:H28)</f>
        <v>16.75</v>
      </c>
      <c r="I29" s="78">
        <f>SUM(I25:I28)</f>
        <v>67.240000000000009</v>
      </c>
      <c r="J29" s="78">
        <f>SUM(J25:J28)</f>
        <v>607.19999999999993</v>
      </c>
      <c r="K29" s="76"/>
      <c r="L29" s="77">
        <f>SUM(L25:L28)</f>
        <v>83</v>
      </c>
    </row>
    <row r="30" spans="1:13" ht="15" x14ac:dyDescent="0.25">
      <c r="A30" s="23">
        <v>1</v>
      </c>
      <c r="B30" s="12">
        <v>2</v>
      </c>
      <c r="C30" s="9" t="s">
        <v>24</v>
      </c>
      <c r="D30" s="6" t="s">
        <v>25</v>
      </c>
      <c r="E30" s="40" t="s">
        <v>98</v>
      </c>
      <c r="F30" s="79">
        <v>100</v>
      </c>
      <c r="G30" s="80">
        <v>1.7</v>
      </c>
      <c r="H30" s="80">
        <v>2.9</v>
      </c>
      <c r="I30" s="80">
        <v>7.3</v>
      </c>
      <c r="J30" s="80">
        <v>66.5</v>
      </c>
      <c r="K30" s="79">
        <v>33</v>
      </c>
      <c r="L30" s="48">
        <v>10.57</v>
      </c>
    </row>
    <row r="31" spans="1:13" ht="25.5" x14ac:dyDescent="0.25">
      <c r="A31" s="21"/>
      <c r="B31" s="14"/>
      <c r="C31" s="10"/>
      <c r="D31" s="6" t="s">
        <v>26</v>
      </c>
      <c r="E31" s="40" t="s">
        <v>99</v>
      </c>
      <c r="F31" s="79">
        <v>250</v>
      </c>
      <c r="G31" s="48">
        <v>8.77</v>
      </c>
      <c r="H31" s="48">
        <v>10.01</v>
      </c>
      <c r="I31" s="48">
        <v>9.99</v>
      </c>
      <c r="J31" s="48">
        <v>172.79</v>
      </c>
      <c r="K31" s="79">
        <v>84</v>
      </c>
      <c r="L31" s="48">
        <v>21.85</v>
      </c>
    </row>
    <row r="32" spans="1:13" ht="15" x14ac:dyDescent="0.25">
      <c r="A32" s="21"/>
      <c r="B32" s="14"/>
      <c r="C32" s="10"/>
      <c r="D32" s="6" t="s">
        <v>27</v>
      </c>
      <c r="E32" s="40"/>
      <c r="F32" s="79"/>
      <c r="G32" s="48"/>
      <c r="H32" s="80"/>
      <c r="I32" s="80"/>
      <c r="J32" s="80"/>
      <c r="K32" s="79"/>
      <c r="L32" s="48"/>
    </row>
    <row r="33" spans="1:12" ht="15" x14ac:dyDescent="0.25">
      <c r="A33" s="21"/>
      <c r="B33" s="14"/>
      <c r="C33" s="10"/>
      <c r="D33" s="6" t="s">
        <v>28</v>
      </c>
      <c r="E33" s="40" t="s">
        <v>100</v>
      </c>
      <c r="F33" s="41">
        <v>180</v>
      </c>
      <c r="G33" s="42">
        <v>12.9</v>
      </c>
      <c r="H33" s="42">
        <v>13.2</v>
      </c>
      <c r="I33" s="42">
        <v>34.6</v>
      </c>
      <c r="J33" s="42">
        <v>617.5</v>
      </c>
      <c r="K33" s="41">
        <v>265</v>
      </c>
      <c r="L33" s="43">
        <v>60.16</v>
      </c>
    </row>
    <row r="34" spans="1:12" ht="15" x14ac:dyDescent="0.25">
      <c r="A34" s="21"/>
      <c r="B34" s="14"/>
      <c r="C34" s="10"/>
      <c r="D34" s="6" t="s">
        <v>29</v>
      </c>
      <c r="E34" s="40" t="s">
        <v>101</v>
      </c>
      <c r="F34" s="79">
        <v>180</v>
      </c>
      <c r="G34" s="80">
        <v>0</v>
      </c>
      <c r="H34" s="80">
        <v>0</v>
      </c>
      <c r="I34" s="80">
        <v>17.600000000000001</v>
      </c>
      <c r="J34" s="80">
        <v>52.3</v>
      </c>
      <c r="K34" s="79">
        <v>402</v>
      </c>
      <c r="L34" s="48">
        <v>6</v>
      </c>
    </row>
    <row r="35" spans="1:12" ht="15" x14ac:dyDescent="0.25">
      <c r="A35" s="21"/>
      <c r="B35" s="14"/>
      <c r="C35" s="10"/>
      <c r="D35" s="6" t="s">
        <v>30</v>
      </c>
      <c r="E35" s="40" t="s">
        <v>39</v>
      </c>
      <c r="F35" s="41">
        <v>20</v>
      </c>
      <c r="G35" s="42">
        <v>1.5</v>
      </c>
      <c r="H35" s="42">
        <v>0.1</v>
      </c>
      <c r="I35" s="42">
        <v>10</v>
      </c>
      <c r="J35" s="42">
        <v>47.4</v>
      </c>
      <c r="K35" s="41">
        <v>707</v>
      </c>
      <c r="L35" s="43">
        <v>3.04</v>
      </c>
    </row>
    <row r="36" spans="1:12" ht="15" x14ac:dyDescent="0.25">
      <c r="A36" s="21"/>
      <c r="B36" s="14"/>
      <c r="C36" s="10"/>
      <c r="D36" s="6" t="s">
        <v>31</v>
      </c>
      <c r="E36" s="40" t="s">
        <v>44</v>
      </c>
      <c r="F36" s="79">
        <v>20</v>
      </c>
      <c r="G36" s="80">
        <v>1.3</v>
      </c>
      <c r="H36" s="81">
        <v>0.2</v>
      </c>
      <c r="I36" s="42">
        <v>8.5</v>
      </c>
      <c r="J36" s="42">
        <v>40.799999999999997</v>
      </c>
      <c r="K36" s="44">
        <v>704</v>
      </c>
      <c r="L36" s="48">
        <v>2.82</v>
      </c>
    </row>
    <row r="37" spans="1:12" ht="15" x14ac:dyDescent="0.25">
      <c r="A37" s="21"/>
      <c r="B37" s="14"/>
      <c r="C37" s="10"/>
      <c r="D37" s="63" t="s">
        <v>23</v>
      </c>
      <c r="E37" s="38" t="s">
        <v>97</v>
      </c>
      <c r="F37" s="39">
        <v>100</v>
      </c>
      <c r="G37" s="39">
        <v>1.7</v>
      </c>
      <c r="H37" s="39">
        <v>0.8</v>
      </c>
      <c r="I37" s="39">
        <v>20.9</v>
      </c>
      <c r="J37" s="39">
        <v>109</v>
      </c>
      <c r="K37" s="49">
        <v>703</v>
      </c>
      <c r="L37" s="39">
        <v>19.559999999999999</v>
      </c>
    </row>
    <row r="38" spans="1:12" ht="15" x14ac:dyDescent="0.25">
      <c r="A38" s="21"/>
      <c r="B38" s="14"/>
      <c r="C38" s="10"/>
      <c r="D38" s="63"/>
      <c r="E38" s="38"/>
      <c r="F38" s="39"/>
      <c r="G38" s="39"/>
      <c r="H38" s="39"/>
      <c r="I38" s="39"/>
      <c r="J38" s="39"/>
      <c r="K38" s="49"/>
      <c r="L38" s="39"/>
    </row>
    <row r="39" spans="1:12" ht="15" x14ac:dyDescent="0.25">
      <c r="A39" s="22"/>
      <c r="B39" s="16"/>
      <c r="C39" s="7"/>
      <c r="D39" s="72" t="s">
        <v>32</v>
      </c>
      <c r="E39" s="73"/>
      <c r="F39" s="75">
        <f>F30+F31+F32+F33+F34+F35+F36</f>
        <v>750</v>
      </c>
      <c r="G39" s="78">
        <f t="shared" ref="G39:J39" si="6">SUM(G30:G38)</f>
        <v>27.869999999999997</v>
      </c>
      <c r="H39" s="78">
        <f t="shared" si="6"/>
        <v>27.21</v>
      </c>
      <c r="I39" s="78">
        <f t="shared" si="6"/>
        <v>108.89000000000001</v>
      </c>
      <c r="J39" s="78">
        <f t="shared" si="6"/>
        <v>1106.29</v>
      </c>
      <c r="K39" s="76"/>
      <c r="L39" s="77">
        <f t="shared" ref="L39" si="7">SUM(L30:L38)</f>
        <v>124</v>
      </c>
    </row>
    <row r="40" spans="1:12" ht="15.75" customHeight="1" thickBot="1" x14ac:dyDescent="0.25">
      <c r="A40" s="26">
        <f>A25</f>
        <v>1</v>
      </c>
      <c r="B40" s="27">
        <f>B25</f>
        <v>2</v>
      </c>
      <c r="C40" s="137" t="s">
        <v>4</v>
      </c>
      <c r="D40" s="142"/>
      <c r="E40" s="28"/>
      <c r="F40" s="64">
        <f>F29+F39</f>
        <v>1300</v>
      </c>
      <c r="G40" s="65">
        <f t="shared" ref="G40:J40" si="8">G29+G39</f>
        <v>43.87</v>
      </c>
      <c r="H40" s="65">
        <f t="shared" si="8"/>
        <v>43.96</v>
      </c>
      <c r="I40" s="65">
        <f t="shared" si="8"/>
        <v>176.13000000000002</v>
      </c>
      <c r="J40" s="65">
        <f t="shared" si="8"/>
        <v>1713.4899999999998</v>
      </c>
      <c r="K40" s="64"/>
      <c r="L40" s="66">
        <f t="shared" ref="L40" si="9">L29+L39</f>
        <v>207</v>
      </c>
    </row>
    <row r="41" spans="1:12" ht="15" x14ac:dyDescent="0.25">
      <c r="A41" s="13">
        <v>1</v>
      </c>
      <c r="B41" s="14">
        <v>3</v>
      </c>
      <c r="C41" s="20" t="s">
        <v>20</v>
      </c>
      <c r="D41" s="51" t="s">
        <v>21</v>
      </c>
      <c r="E41" s="52" t="s">
        <v>80</v>
      </c>
      <c r="F41" s="55">
        <v>100</v>
      </c>
      <c r="G41" s="56">
        <v>10.1</v>
      </c>
      <c r="H41" s="56">
        <v>11.3</v>
      </c>
      <c r="I41" s="56">
        <v>15.8</v>
      </c>
      <c r="J41" s="56">
        <v>189.4</v>
      </c>
      <c r="K41" s="55" t="s">
        <v>46</v>
      </c>
      <c r="L41" s="57">
        <v>33.53</v>
      </c>
    </row>
    <row r="42" spans="1:12" ht="15" x14ac:dyDescent="0.25">
      <c r="A42" s="13"/>
      <c r="B42" s="14"/>
      <c r="C42" s="10"/>
      <c r="D42" s="51" t="s">
        <v>28</v>
      </c>
      <c r="E42" s="52" t="s">
        <v>40</v>
      </c>
      <c r="F42" s="55" t="s">
        <v>41</v>
      </c>
      <c r="G42" s="56">
        <v>3.9</v>
      </c>
      <c r="H42" s="56">
        <v>7.1</v>
      </c>
      <c r="I42" s="56">
        <v>24.3</v>
      </c>
      <c r="J42" s="56">
        <v>185.7</v>
      </c>
      <c r="K42" s="55" t="s">
        <v>47</v>
      </c>
      <c r="L42" s="57">
        <v>9.36</v>
      </c>
    </row>
    <row r="43" spans="1:12" ht="15" x14ac:dyDescent="0.25">
      <c r="A43" s="13"/>
      <c r="B43" s="14"/>
      <c r="C43" s="10"/>
      <c r="D43" s="51" t="s">
        <v>22</v>
      </c>
      <c r="E43" s="52" t="s">
        <v>42</v>
      </c>
      <c r="F43" s="55" t="s">
        <v>43</v>
      </c>
      <c r="G43" s="56">
        <v>0.8</v>
      </c>
      <c r="H43" s="56">
        <v>0</v>
      </c>
      <c r="I43" s="56">
        <v>12.3</v>
      </c>
      <c r="J43" s="56">
        <v>62.9</v>
      </c>
      <c r="K43" s="55" t="s">
        <v>48</v>
      </c>
      <c r="L43" s="57">
        <v>5.31</v>
      </c>
    </row>
    <row r="44" spans="1:12" ht="15" x14ac:dyDescent="0.25">
      <c r="A44" s="13"/>
      <c r="B44" s="14"/>
      <c r="C44" s="10"/>
      <c r="D44" s="51" t="s">
        <v>30</v>
      </c>
      <c r="E44" s="52" t="s">
        <v>39</v>
      </c>
      <c r="F44" s="55">
        <v>20</v>
      </c>
      <c r="G44" s="56">
        <v>1.5</v>
      </c>
      <c r="H44" s="56">
        <v>0.1</v>
      </c>
      <c r="I44" s="56">
        <v>10</v>
      </c>
      <c r="J44" s="56">
        <v>47.4</v>
      </c>
      <c r="K44" s="55">
        <v>707</v>
      </c>
      <c r="L44" s="57">
        <v>3.04</v>
      </c>
    </row>
    <row r="45" spans="1:12" ht="15" x14ac:dyDescent="0.25">
      <c r="A45" s="13"/>
      <c r="B45" s="14"/>
      <c r="C45" s="10"/>
      <c r="D45" s="51" t="s">
        <v>31</v>
      </c>
      <c r="E45" s="52" t="s">
        <v>44</v>
      </c>
      <c r="F45" s="55">
        <v>20</v>
      </c>
      <c r="G45" s="56">
        <v>1.33</v>
      </c>
      <c r="H45" s="56">
        <v>0.2</v>
      </c>
      <c r="I45" s="56">
        <v>8.5</v>
      </c>
      <c r="J45" s="56">
        <v>40.799999999999997</v>
      </c>
      <c r="K45" s="55">
        <v>704</v>
      </c>
      <c r="L45" s="57">
        <v>2.82</v>
      </c>
    </row>
    <row r="46" spans="1:12" ht="15" x14ac:dyDescent="0.25">
      <c r="A46" s="13"/>
      <c r="B46" s="14"/>
      <c r="C46" s="10"/>
      <c r="D46" s="51" t="s">
        <v>23</v>
      </c>
      <c r="E46" s="52" t="s">
        <v>74</v>
      </c>
      <c r="F46" s="55">
        <v>100</v>
      </c>
      <c r="G46" s="56">
        <v>0.8</v>
      </c>
      <c r="H46" s="56">
        <v>0</v>
      </c>
      <c r="I46" s="56">
        <v>7.5</v>
      </c>
      <c r="J46" s="56">
        <v>38</v>
      </c>
      <c r="K46" s="55" t="s">
        <v>61</v>
      </c>
      <c r="L46" s="57">
        <v>28.94</v>
      </c>
    </row>
    <row r="47" spans="1:12" ht="15" x14ac:dyDescent="0.25">
      <c r="A47" s="13"/>
      <c r="B47" s="14"/>
      <c r="C47" s="10"/>
      <c r="D47" s="63"/>
      <c r="E47" s="38"/>
      <c r="F47" s="39"/>
      <c r="G47" s="39"/>
      <c r="H47" s="39"/>
      <c r="I47" s="39"/>
      <c r="J47" s="39"/>
      <c r="K47" s="49"/>
      <c r="L47" s="39"/>
    </row>
    <row r="48" spans="1:12" ht="15" x14ac:dyDescent="0.25">
      <c r="A48" s="15"/>
      <c r="B48" s="16"/>
      <c r="C48" s="7"/>
      <c r="D48" s="72" t="s">
        <v>32</v>
      </c>
      <c r="E48" s="73"/>
      <c r="F48" s="75">
        <f>F41+F42+F43+F44+F45+F46</f>
        <v>620</v>
      </c>
      <c r="G48" s="78">
        <f t="shared" ref="G48" si="10">SUM(G41:G47)</f>
        <v>18.430000000000003</v>
      </c>
      <c r="H48" s="78">
        <f t="shared" ref="H48:J48" si="11">SUM(H41:H47)</f>
        <v>18.7</v>
      </c>
      <c r="I48" s="78">
        <f t="shared" si="11"/>
        <v>78.400000000000006</v>
      </c>
      <c r="J48" s="78">
        <f t="shared" si="11"/>
        <v>564.19999999999993</v>
      </c>
      <c r="K48" s="76"/>
      <c r="L48" s="77">
        <f t="shared" ref="L48" si="12">SUM(L41:L47)</f>
        <v>83</v>
      </c>
    </row>
    <row r="49" spans="1:12" ht="15" x14ac:dyDescent="0.25">
      <c r="A49" s="12">
        <f>A41</f>
        <v>1</v>
      </c>
      <c r="B49" s="12">
        <v>3</v>
      </c>
      <c r="C49" s="9" t="s">
        <v>24</v>
      </c>
      <c r="D49" s="6" t="s">
        <v>25</v>
      </c>
      <c r="E49" s="52" t="s">
        <v>102</v>
      </c>
      <c r="F49" s="55">
        <v>100</v>
      </c>
      <c r="G49" s="56">
        <v>0.7</v>
      </c>
      <c r="H49" s="56">
        <v>5.0999999999999996</v>
      </c>
      <c r="I49" s="56">
        <v>9.6</v>
      </c>
      <c r="J49" s="56">
        <v>66.599999999999994</v>
      </c>
      <c r="K49" s="55">
        <v>19</v>
      </c>
      <c r="L49" s="57">
        <v>22.05</v>
      </c>
    </row>
    <row r="50" spans="1:12" ht="15" x14ac:dyDescent="0.25">
      <c r="A50" s="13"/>
      <c r="B50" s="14"/>
      <c r="C50" s="10"/>
      <c r="D50" s="6" t="s">
        <v>26</v>
      </c>
      <c r="E50" s="52" t="s">
        <v>103</v>
      </c>
      <c r="F50" s="55">
        <v>250</v>
      </c>
      <c r="G50" s="56">
        <v>5.4</v>
      </c>
      <c r="H50" s="56">
        <v>6.4</v>
      </c>
      <c r="I50" s="56">
        <v>20.6</v>
      </c>
      <c r="J50" s="56">
        <v>298.5</v>
      </c>
      <c r="K50" s="55">
        <v>76</v>
      </c>
      <c r="L50" s="83">
        <v>20.13</v>
      </c>
    </row>
    <row r="51" spans="1:12" ht="15" x14ac:dyDescent="0.25">
      <c r="A51" s="13"/>
      <c r="B51" s="14"/>
      <c r="C51" s="10"/>
      <c r="D51" s="6" t="s">
        <v>27</v>
      </c>
      <c r="E51" s="52" t="s">
        <v>104</v>
      </c>
      <c r="F51" s="55">
        <v>100</v>
      </c>
      <c r="G51" s="58">
        <v>14.6</v>
      </c>
      <c r="H51" s="56">
        <v>15.9</v>
      </c>
      <c r="I51" s="56">
        <v>19.899999999999999</v>
      </c>
      <c r="J51" s="56">
        <v>320.10000000000002</v>
      </c>
      <c r="K51" s="55">
        <v>246</v>
      </c>
      <c r="L51" s="84">
        <v>61.1</v>
      </c>
    </row>
    <row r="52" spans="1:12" ht="15" x14ac:dyDescent="0.25">
      <c r="A52" s="13"/>
      <c r="B52" s="14"/>
      <c r="C52" s="10"/>
      <c r="D52" s="6" t="s">
        <v>28</v>
      </c>
      <c r="E52" s="52" t="s">
        <v>105</v>
      </c>
      <c r="F52" s="55">
        <v>180</v>
      </c>
      <c r="G52" s="58">
        <v>9.1999999999999993</v>
      </c>
      <c r="H52" s="56">
        <v>6.1</v>
      </c>
      <c r="I52" s="56">
        <v>41.6</v>
      </c>
      <c r="J52" s="56">
        <v>257.5</v>
      </c>
      <c r="K52" s="55">
        <v>181</v>
      </c>
      <c r="L52" s="85">
        <v>10.89</v>
      </c>
    </row>
    <row r="53" spans="1:12" ht="15" x14ac:dyDescent="0.25">
      <c r="A53" s="13"/>
      <c r="B53" s="14"/>
      <c r="C53" s="10"/>
      <c r="D53" s="6" t="s">
        <v>29</v>
      </c>
      <c r="E53" s="52" t="s">
        <v>106</v>
      </c>
      <c r="F53" s="55">
        <v>180</v>
      </c>
      <c r="G53" s="56">
        <v>0.6</v>
      </c>
      <c r="H53" s="56">
        <v>0.2</v>
      </c>
      <c r="I53" s="56">
        <v>22</v>
      </c>
      <c r="J53" s="56">
        <v>92.7</v>
      </c>
      <c r="K53" s="55">
        <v>441</v>
      </c>
      <c r="L53" s="86">
        <v>2.56</v>
      </c>
    </row>
    <row r="54" spans="1:12" ht="15" x14ac:dyDescent="0.25">
      <c r="A54" s="13"/>
      <c r="B54" s="14"/>
      <c r="C54" s="10"/>
      <c r="D54" s="6" t="s">
        <v>30</v>
      </c>
      <c r="E54" s="52" t="s">
        <v>39</v>
      </c>
      <c r="F54" s="59">
        <v>20</v>
      </c>
      <c r="G54" s="56">
        <v>1.5</v>
      </c>
      <c r="H54" s="56">
        <v>0.1</v>
      </c>
      <c r="I54" s="56">
        <v>10</v>
      </c>
      <c r="J54" s="56">
        <v>47.4</v>
      </c>
      <c r="K54" s="59">
        <v>705</v>
      </c>
      <c r="L54" s="57">
        <v>4.2300000000000004</v>
      </c>
    </row>
    <row r="55" spans="1:12" ht="15" x14ac:dyDescent="0.25">
      <c r="A55" s="13"/>
      <c r="B55" s="14"/>
      <c r="C55" s="10"/>
      <c r="D55" s="6" t="s">
        <v>31</v>
      </c>
      <c r="E55" s="52" t="s">
        <v>44</v>
      </c>
      <c r="F55" s="55">
        <v>30</v>
      </c>
      <c r="G55" s="56">
        <v>2</v>
      </c>
      <c r="H55" s="56">
        <v>0.3</v>
      </c>
      <c r="I55" s="56">
        <v>12.7</v>
      </c>
      <c r="J55" s="56">
        <v>61.2</v>
      </c>
      <c r="K55" s="55">
        <v>707</v>
      </c>
      <c r="L55" s="57">
        <v>3.04</v>
      </c>
    </row>
    <row r="56" spans="1:12" ht="15" x14ac:dyDescent="0.25">
      <c r="A56" s="13"/>
      <c r="B56" s="14"/>
      <c r="C56" s="10"/>
      <c r="D56" s="63"/>
      <c r="E56" s="38"/>
      <c r="F56" s="39"/>
      <c r="G56" s="39"/>
      <c r="H56" s="39"/>
      <c r="I56" s="39"/>
      <c r="J56" s="39"/>
      <c r="K56" s="49"/>
      <c r="L56" s="39"/>
    </row>
    <row r="57" spans="1:12" ht="15" x14ac:dyDescent="0.25">
      <c r="A57" s="13"/>
      <c r="B57" s="14"/>
      <c r="C57" s="10"/>
      <c r="D57" s="63"/>
      <c r="E57" s="38"/>
      <c r="F57" s="39"/>
      <c r="G57" s="39"/>
      <c r="H57" s="39"/>
      <c r="I57" s="39"/>
      <c r="J57" s="39"/>
      <c r="K57" s="49"/>
      <c r="L57" s="39"/>
    </row>
    <row r="58" spans="1:12" ht="15" x14ac:dyDescent="0.25">
      <c r="A58" s="15"/>
      <c r="B58" s="16"/>
      <c r="C58" s="7"/>
      <c r="D58" s="72" t="s">
        <v>32</v>
      </c>
      <c r="E58" s="73"/>
      <c r="F58" s="75">
        <f>F49+F50+F51+F52+F53+F54+F55</f>
        <v>860</v>
      </c>
      <c r="G58" s="78">
        <f t="shared" ref="G58:L58" si="13">G49+G50+G51+G52+G53+G54+G55</f>
        <v>34</v>
      </c>
      <c r="H58" s="78">
        <f t="shared" si="13"/>
        <v>34.1</v>
      </c>
      <c r="I58" s="78">
        <f t="shared" si="13"/>
        <v>136.4</v>
      </c>
      <c r="J58" s="78">
        <f t="shared" si="13"/>
        <v>1144.0000000000002</v>
      </c>
      <c r="K58" s="75"/>
      <c r="L58" s="77">
        <f t="shared" si="13"/>
        <v>124.00000000000001</v>
      </c>
    </row>
    <row r="59" spans="1:12" ht="15" customHeight="1" thickBot="1" x14ac:dyDescent="0.25">
      <c r="A59" s="29">
        <f>A41</f>
        <v>1</v>
      </c>
      <c r="B59" s="29">
        <f>B41</f>
        <v>3</v>
      </c>
      <c r="C59" s="137" t="s">
        <v>4</v>
      </c>
      <c r="D59" s="142"/>
      <c r="E59" s="28"/>
      <c r="F59" s="64">
        <f>F48+F58</f>
        <v>1480</v>
      </c>
      <c r="G59" s="65">
        <f t="shared" ref="G59:L59" si="14">G48+G58</f>
        <v>52.430000000000007</v>
      </c>
      <c r="H59" s="65">
        <f t="shared" si="14"/>
        <v>52.8</v>
      </c>
      <c r="I59" s="65">
        <f t="shared" si="14"/>
        <v>214.8</v>
      </c>
      <c r="J59" s="64">
        <f t="shared" si="14"/>
        <v>1708.2000000000003</v>
      </c>
      <c r="K59" s="64"/>
      <c r="L59" s="66">
        <f t="shared" si="14"/>
        <v>207</v>
      </c>
    </row>
    <row r="60" spans="1:12" ht="29.25" customHeight="1" x14ac:dyDescent="0.25">
      <c r="A60" s="18">
        <v>1</v>
      </c>
      <c r="B60" s="19">
        <v>4</v>
      </c>
      <c r="C60" s="20" t="s">
        <v>20</v>
      </c>
      <c r="D60" s="51" t="s">
        <v>21</v>
      </c>
      <c r="E60" s="52" t="s">
        <v>81</v>
      </c>
      <c r="F60" s="55">
        <v>205</v>
      </c>
      <c r="G60" s="56">
        <v>8.4</v>
      </c>
      <c r="H60" s="56">
        <v>9.9</v>
      </c>
      <c r="I60" s="56">
        <v>22.2</v>
      </c>
      <c r="J60" s="56">
        <v>269.5</v>
      </c>
      <c r="K60" s="55" t="s">
        <v>53</v>
      </c>
      <c r="L60" s="57">
        <v>35.03</v>
      </c>
    </row>
    <row r="61" spans="1:12" ht="15" x14ac:dyDescent="0.25">
      <c r="A61" s="21"/>
      <c r="B61" s="14"/>
      <c r="C61" s="10"/>
      <c r="D61" s="51" t="s">
        <v>52</v>
      </c>
      <c r="E61" s="52" t="s">
        <v>50</v>
      </c>
      <c r="F61" s="55">
        <v>50</v>
      </c>
      <c r="G61" s="56">
        <v>8.1</v>
      </c>
      <c r="H61" s="56">
        <v>8.4</v>
      </c>
      <c r="I61" s="56">
        <v>25.1</v>
      </c>
      <c r="J61" s="56">
        <v>269.39999999999998</v>
      </c>
      <c r="K61" s="55" t="s">
        <v>54</v>
      </c>
      <c r="L61" s="57">
        <v>13.02</v>
      </c>
    </row>
    <row r="62" spans="1:12" ht="15" x14ac:dyDescent="0.25">
      <c r="A62" s="21"/>
      <c r="B62" s="14"/>
      <c r="C62" s="10"/>
      <c r="D62" s="51" t="s">
        <v>22</v>
      </c>
      <c r="E62" s="52" t="s">
        <v>51</v>
      </c>
      <c r="F62" s="55">
        <v>180</v>
      </c>
      <c r="G62" s="56">
        <v>1.8</v>
      </c>
      <c r="H62" s="56">
        <v>1.26</v>
      </c>
      <c r="I62" s="56">
        <v>11.07</v>
      </c>
      <c r="J62" s="56">
        <v>63.09</v>
      </c>
      <c r="K62" s="55" t="s">
        <v>55</v>
      </c>
      <c r="L62" s="57">
        <v>7.59</v>
      </c>
    </row>
    <row r="63" spans="1:12" ht="15" x14ac:dyDescent="0.25">
      <c r="A63" s="21"/>
      <c r="B63" s="14"/>
      <c r="C63" s="10"/>
      <c r="D63" s="51" t="s">
        <v>31</v>
      </c>
      <c r="E63" s="52" t="s">
        <v>44</v>
      </c>
      <c r="F63" s="55">
        <v>20</v>
      </c>
      <c r="G63" s="56">
        <v>1.33</v>
      </c>
      <c r="H63" s="56">
        <v>0.2</v>
      </c>
      <c r="I63" s="56">
        <v>8.5</v>
      </c>
      <c r="J63" s="56">
        <v>40.799999999999997</v>
      </c>
      <c r="K63" s="55">
        <v>704</v>
      </c>
      <c r="L63" s="57">
        <v>2.82</v>
      </c>
    </row>
    <row r="64" spans="1:12" ht="15" x14ac:dyDescent="0.25">
      <c r="A64" s="21"/>
      <c r="B64" s="14"/>
      <c r="C64" s="10"/>
      <c r="D64" s="51" t="s">
        <v>23</v>
      </c>
      <c r="E64" s="52" t="s">
        <v>82</v>
      </c>
      <c r="F64" s="59">
        <v>150</v>
      </c>
      <c r="G64" s="56">
        <v>0.6</v>
      </c>
      <c r="H64" s="56">
        <v>0.6</v>
      </c>
      <c r="I64" s="56">
        <v>14.7</v>
      </c>
      <c r="J64" s="56">
        <v>70.5</v>
      </c>
      <c r="K64" s="59">
        <v>338</v>
      </c>
      <c r="L64" s="57">
        <v>24.54</v>
      </c>
    </row>
    <row r="65" spans="1:12" ht="15" x14ac:dyDescent="0.25">
      <c r="A65" s="21"/>
      <c r="B65" s="14"/>
      <c r="C65" s="10"/>
      <c r="D65" s="63"/>
      <c r="E65" s="38"/>
      <c r="F65" s="39"/>
      <c r="G65" s="39"/>
      <c r="H65" s="39"/>
      <c r="I65" s="39"/>
      <c r="J65" s="39"/>
      <c r="K65" s="49"/>
      <c r="L65" s="39"/>
    </row>
    <row r="66" spans="1:12" ht="15" x14ac:dyDescent="0.25">
      <c r="A66" s="21"/>
      <c r="B66" s="14"/>
      <c r="C66" s="10"/>
      <c r="D66" s="63"/>
      <c r="E66" s="38"/>
      <c r="F66" s="39"/>
      <c r="G66" s="39"/>
      <c r="H66" s="39"/>
      <c r="I66" s="39"/>
      <c r="J66" s="39"/>
      <c r="K66" s="49"/>
      <c r="L66" s="39"/>
    </row>
    <row r="67" spans="1:12" ht="15" x14ac:dyDescent="0.25">
      <c r="A67" s="22"/>
      <c r="B67" s="16"/>
      <c r="C67" s="7"/>
      <c r="D67" s="72" t="s">
        <v>32</v>
      </c>
      <c r="E67" s="73"/>
      <c r="F67" s="75">
        <f>F60+F61+F62+F63+F64+F65+F66</f>
        <v>605</v>
      </c>
      <c r="G67" s="78">
        <f t="shared" ref="G67" si="15">SUM(G60:G66)</f>
        <v>20.230000000000004</v>
      </c>
      <c r="H67" s="78">
        <f t="shared" ref="H67:J67" si="16">SUM(H60:H66)</f>
        <v>20.360000000000003</v>
      </c>
      <c r="I67" s="78">
        <f t="shared" si="16"/>
        <v>81.570000000000007</v>
      </c>
      <c r="J67" s="78">
        <f t="shared" si="16"/>
        <v>713.29</v>
      </c>
      <c r="K67" s="76"/>
      <c r="L67" s="77">
        <f t="shared" ref="L67" si="17">SUM(L60:L66)</f>
        <v>83</v>
      </c>
    </row>
    <row r="68" spans="1:12" ht="15" x14ac:dyDescent="0.25">
      <c r="A68" s="23">
        <f>A60</f>
        <v>1</v>
      </c>
      <c r="B68" s="12">
        <v>4</v>
      </c>
      <c r="C68" s="9" t="s">
        <v>24</v>
      </c>
      <c r="D68" s="6" t="s">
        <v>25</v>
      </c>
      <c r="E68" s="52" t="s">
        <v>107</v>
      </c>
      <c r="F68" s="53">
        <v>100</v>
      </c>
      <c r="G68" s="56">
        <v>1.1000000000000001</v>
      </c>
      <c r="H68" s="56">
        <v>5.2</v>
      </c>
      <c r="I68" s="56">
        <v>4.4000000000000004</v>
      </c>
      <c r="J68" s="56">
        <v>70.3</v>
      </c>
      <c r="K68" s="53">
        <v>22</v>
      </c>
      <c r="L68" s="57">
        <v>24.06</v>
      </c>
    </row>
    <row r="69" spans="1:12" ht="28.5" x14ac:dyDescent="0.25">
      <c r="A69" s="21"/>
      <c r="B69" s="14"/>
      <c r="C69" s="10"/>
      <c r="D69" s="6" t="s">
        <v>26</v>
      </c>
      <c r="E69" s="52" t="s">
        <v>108</v>
      </c>
      <c r="F69" s="53">
        <v>250</v>
      </c>
      <c r="G69" s="56">
        <v>1.2</v>
      </c>
      <c r="H69" s="56">
        <v>6.1</v>
      </c>
      <c r="I69" s="56">
        <v>10.7</v>
      </c>
      <c r="J69" s="56">
        <v>85.6</v>
      </c>
      <c r="K69" s="53">
        <v>101</v>
      </c>
      <c r="L69" s="57">
        <v>20.72</v>
      </c>
    </row>
    <row r="70" spans="1:12" ht="15" x14ac:dyDescent="0.25">
      <c r="A70" s="21"/>
      <c r="B70" s="14"/>
      <c r="C70" s="10"/>
      <c r="D70" s="6" t="s">
        <v>27</v>
      </c>
      <c r="E70" s="52" t="s">
        <v>109</v>
      </c>
      <c r="F70" s="53">
        <v>200</v>
      </c>
      <c r="G70" s="57">
        <v>15.98</v>
      </c>
      <c r="H70" s="57">
        <v>10.96</v>
      </c>
      <c r="I70" s="57">
        <v>22.49</v>
      </c>
      <c r="J70" s="57">
        <v>420.43</v>
      </c>
      <c r="K70" s="53">
        <v>299</v>
      </c>
      <c r="L70" s="57">
        <v>64.56</v>
      </c>
    </row>
    <row r="71" spans="1:12" ht="15" x14ac:dyDescent="0.25">
      <c r="A71" s="21"/>
      <c r="B71" s="14"/>
      <c r="C71" s="10"/>
      <c r="D71" s="6" t="s">
        <v>28</v>
      </c>
      <c r="E71" s="52"/>
      <c r="F71" s="53"/>
      <c r="G71" s="56"/>
      <c r="H71" s="56"/>
      <c r="I71" s="56"/>
      <c r="J71" s="56"/>
      <c r="K71" s="53"/>
      <c r="L71" s="57"/>
    </row>
    <row r="72" spans="1:12" ht="15" x14ac:dyDescent="0.25">
      <c r="A72" s="21"/>
      <c r="B72" s="14"/>
      <c r="C72" s="10"/>
      <c r="D72" s="6" t="s">
        <v>29</v>
      </c>
      <c r="E72" s="52" t="s">
        <v>110</v>
      </c>
      <c r="F72" s="53">
        <v>200</v>
      </c>
      <c r="G72" s="56">
        <v>0.8</v>
      </c>
      <c r="H72" s="56">
        <v>0.1</v>
      </c>
      <c r="I72" s="56">
        <v>30.7</v>
      </c>
      <c r="J72" s="56">
        <v>126.7</v>
      </c>
      <c r="K72" s="53">
        <v>401</v>
      </c>
      <c r="L72" s="57">
        <v>7.39</v>
      </c>
    </row>
    <row r="73" spans="1:12" ht="15" x14ac:dyDescent="0.25">
      <c r="A73" s="21"/>
      <c r="B73" s="14"/>
      <c r="C73" s="10"/>
      <c r="D73" s="6" t="s">
        <v>30</v>
      </c>
      <c r="E73" s="52" t="s">
        <v>39</v>
      </c>
      <c r="F73" s="53">
        <v>20</v>
      </c>
      <c r="G73" s="82">
        <v>1.5</v>
      </c>
      <c r="H73" s="56">
        <v>0.1</v>
      </c>
      <c r="I73" s="56">
        <v>10</v>
      </c>
      <c r="J73" s="56">
        <v>47.4</v>
      </c>
      <c r="K73" s="53">
        <v>707</v>
      </c>
      <c r="L73" s="83">
        <v>3.04</v>
      </c>
    </row>
    <row r="74" spans="1:12" ht="15" x14ac:dyDescent="0.25">
      <c r="A74" s="21"/>
      <c r="B74" s="14"/>
      <c r="C74" s="10"/>
      <c r="D74" s="6" t="s">
        <v>31</v>
      </c>
      <c r="E74" s="67" t="s">
        <v>44</v>
      </c>
      <c r="F74" s="68">
        <v>30</v>
      </c>
      <c r="G74" s="68">
        <v>2</v>
      </c>
      <c r="H74" s="68">
        <v>0.3</v>
      </c>
      <c r="I74" s="68">
        <v>12.7</v>
      </c>
      <c r="J74" s="68">
        <v>61.2</v>
      </c>
      <c r="K74" s="69">
        <v>705</v>
      </c>
      <c r="L74" s="68">
        <v>4.2300000000000004</v>
      </c>
    </row>
    <row r="75" spans="1:12" ht="15" x14ac:dyDescent="0.25">
      <c r="A75" s="21"/>
      <c r="B75" s="14"/>
      <c r="C75" s="10"/>
      <c r="D75" s="63"/>
      <c r="E75" s="67"/>
      <c r="F75" s="68"/>
      <c r="G75" s="68"/>
      <c r="H75" s="68"/>
      <c r="I75" s="68"/>
      <c r="J75" s="68"/>
      <c r="K75" s="69"/>
      <c r="L75" s="68"/>
    </row>
    <row r="76" spans="1:12" ht="15" x14ac:dyDescent="0.25">
      <c r="A76" s="21"/>
      <c r="B76" s="14"/>
      <c r="C76" s="10"/>
      <c r="D76" s="63"/>
      <c r="E76" s="67"/>
      <c r="F76" s="68"/>
      <c r="G76" s="68"/>
      <c r="H76" s="68"/>
      <c r="I76" s="68"/>
      <c r="J76" s="68"/>
      <c r="K76" s="69"/>
      <c r="L76" s="68"/>
    </row>
    <row r="77" spans="1:12" ht="15" x14ac:dyDescent="0.25">
      <c r="A77" s="22"/>
      <c r="B77" s="16"/>
      <c r="C77" s="7"/>
      <c r="D77" s="72" t="s">
        <v>32</v>
      </c>
      <c r="E77" s="74"/>
      <c r="F77" s="75">
        <f>SUM(F68:F76)</f>
        <v>800</v>
      </c>
      <c r="G77" s="78">
        <f t="shared" ref="G77:L77" si="18">SUM(G68:G76)</f>
        <v>22.580000000000002</v>
      </c>
      <c r="H77" s="78">
        <f t="shared" si="18"/>
        <v>22.760000000000005</v>
      </c>
      <c r="I77" s="78">
        <f t="shared" si="18"/>
        <v>90.99</v>
      </c>
      <c r="J77" s="78">
        <f t="shared" si="18"/>
        <v>811.63</v>
      </c>
      <c r="K77" s="76"/>
      <c r="L77" s="77">
        <f t="shared" si="18"/>
        <v>124.00000000000001</v>
      </c>
    </row>
    <row r="78" spans="1:12" ht="15.75" customHeight="1" thickBot="1" x14ac:dyDescent="0.25">
      <c r="A78" s="26">
        <f>A60</f>
        <v>1</v>
      </c>
      <c r="B78" s="27">
        <f>B60</f>
        <v>4</v>
      </c>
      <c r="C78" s="137" t="s">
        <v>4</v>
      </c>
      <c r="D78" s="138"/>
      <c r="E78" s="28"/>
      <c r="F78" s="64">
        <f>F67+F77</f>
        <v>1405</v>
      </c>
      <c r="G78" s="65">
        <f t="shared" ref="G78:L78" si="19">G67+G77</f>
        <v>42.81</v>
      </c>
      <c r="H78" s="65">
        <f t="shared" si="19"/>
        <v>43.120000000000005</v>
      </c>
      <c r="I78" s="65">
        <f t="shared" si="19"/>
        <v>172.56</v>
      </c>
      <c r="J78" s="65">
        <f t="shared" si="19"/>
        <v>1524.92</v>
      </c>
      <c r="K78" s="64"/>
      <c r="L78" s="66">
        <f t="shared" si="19"/>
        <v>207</v>
      </c>
    </row>
    <row r="79" spans="1:12" ht="15" x14ac:dyDescent="0.25">
      <c r="A79" s="18">
        <v>1</v>
      </c>
      <c r="B79" s="19">
        <v>5</v>
      </c>
      <c r="C79" s="20" t="s">
        <v>20</v>
      </c>
      <c r="D79" s="51" t="s">
        <v>21</v>
      </c>
      <c r="E79" s="52" t="s">
        <v>83</v>
      </c>
      <c r="F79" s="55">
        <v>100</v>
      </c>
      <c r="G79" s="56">
        <v>15.2</v>
      </c>
      <c r="H79" s="56">
        <v>17.100000000000001</v>
      </c>
      <c r="I79" s="56">
        <v>5.86</v>
      </c>
      <c r="J79" s="56">
        <v>293.52</v>
      </c>
      <c r="K79" s="55">
        <v>375</v>
      </c>
      <c r="L79" s="57">
        <v>51.42</v>
      </c>
    </row>
    <row r="80" spans="1:12" ht="15" x14ac:dyDescent="0.25">
      <c r="A80" s="21"/>
      <c r="B80" s="14"/>
      <c r="C80" s="10"/>
      <c r="D80" s="51" t="s">
        <v>28</v>
      </c>
      <c r="E80" s="52" t="s">
        <v>84</v>
      </c>
      <c r="F80" s="55">
        <v>180</v>
      </c>
      <c r="G80" s="56">
        <v>5.4</v>
      </c>
      <c r="H80" s="56">
        <v>6.6</v>
      </c>
      <c r="I80" s="56">
        <v>39.4</v>
      </c>
      <c r="J80" s="56">
        <v>243.6</v>
      </c>
      <c r="K80" s="55">
        <v>325</v>
      </c>
      <c r="L80" s="57">
        <v>11.12</v>
      </c>
    </row>
    <row r="81" spans="1:12" ht="15" x14ac:dyDescent="0.25">
      <c r="A81" s="21"/>
      <c r="B81" s="14"/>
      <c r="C81" s="10"/>
      <c r="D81" s="51" t="s">
        <v>22</v>
      </c>
      <c r="E81" s="52" t="s">
        <v>38</v>
      </c>
      <c r="F81" s="55">
        <v>200</v>
      </c>
      <c r="G81" s="56">
        <v>3.74</v>
      </c>
      <c r="H81" s="56">
        <v>3.1</v>
      </c>
      <c r="I81" s="56">
        <v>13.3</v>
      </c>
      <c r="J81" s="56">
        <v>97.22</v>
      </c>
      <c r="K81" s="55" t="s">
        <v>60</v>
      </c>
      <c r="L81" s="57">
        <v>9.1999999999999993</v>
      </c>
    </row>
    <row r="82" spans="1:12" ht="15" x14ac:dyDescent="0.25">
      <c r="A82" s="21"/>
      <c r="B82" s="14"/>
      <c r="C82" s="10"/>
      <c r="D82" s="51" t="s">
        <v>52</v>
      </c>
      <c r="E82" s="52" t="s">
        <v>58</v>
      </c>
      <c r="F82" s="55">
        <v>30</v>
      </c>
      <c r="G82" s="56">
        <v>0.3</v>
      </c>
      <c r="H82" s="56">
        <v>0.03</v>
      </c>
      <c r="I82" s="56">
        <v>31.35</v>
      </c>
      <c r="J82" s="56">
        <v>146.69999999999999</v>
      </c>
      <c r="K82" s="55" t="s">
        <v>61</v>
      </c>
      <c r="L82" s="57">
        <v>5.4</v>
      </c>
    </row>
    <row r="83" spans="1:12" ht="15" x14ac:dyDescent="0.25">
      <c r="A83" s="21"/>
      <c r="B83" s="14"/>
      <c r="C83" s="10"/>
      <c r="D83" s="51" t="s">
        <v>31</v>
      </c>
      <c r="E83" s="52" t="s">
        <v>44</v>
      </c>
      <c r="F83" s="55">
        <v>20</v>
      </c>
      <c r="G83" s="56">
        <v>1.33</v>
      </c>
      <c r="H83" s="56">
        <v>0.2</v>
      </c>
      <c r="I83" s="56">
        <v>8.5</v>
      </c>
      <c r="J83" s="56">
        <v>40.799999999999997</v>
      </c>
      <c r="K83" s="55">
        <v>704</v>
      </c>
      <c r="L83" s="57">
        <v>2.82</v>
      </c>
    </row>
    <row r="84" spans="1:12" ht="15" x14ac:dyDescent="0.25">
      <c r="A84" s="21"/>
      <c r="B84" s="14"/>
      <c r="C84" s="10"/>
      <c r="D84" s="51" t="s">
        <v>30</v>
      </c>
      <c r="E84" s="52" t="s">
        <v>39</v>
      </c>
      <c r="F84" s="55">
        <v>20</v>
      </c>
      <c r="G84" s="56">
        <v>1.5</v>
      </c>
      <c r="H84" s="56">
        <v>0.1</v>
      </c>
      <c r="I84" s="56">
        <v>10</v>
      </c>
      <c r="J84" s="56">
        <v>47.4</v>
      </c>
      <c r="K84" s="55">
        <v>707</v>
      </c>
      <c r="L84" s="57">
        <v>3.04</v>
      </c>
    </row>
    <row r="85" spans="1:12" ht="15" x14ac:dyDescent="0.25">
      <c r="A85" s="21"/>
      <c r="B85" s="14"/>
      <c r="C85" s="10"/>
      <c r="D85" s="70"/>
      <c r="E85" s="67"/>
      <c r="F85" s="68"/>
      <c r="G85" s="68"/>
      <c r="H85" s="68"/>
      <c r="I85" s="68"/>
      <c r="J85" s="68"/>
      <c r="K85" s="69"/>
      <c r="L85" s="57"/>
    </row>
    <row r="86" spans="1:12" ht="15" x14ac:dyDescent="0.25">
      <c r="A86" s="22"/>
      <c r="B86" s="16"/>
      <c r="C86" s="7"/>
      <c r="D86" s="72" t="s">
        <v>32</v>
      </c>
      <c r="E86" s="74"/>
      <c r="F86" s="75">
        <f>SUM(F79:F85)</f>
        <v>550</v>
      </c>
      <c r="G86" s="78">
        <f t="shared" ref="G86:J86" si="20">SUM(G79:G85)</f>
        <v>27.470000000000006</v>
      </c>
      <c r="H86" s="78">
        <f t="shared" si="20"/>
        <v>27.130000000000006</v>
      </c>
      <c r="I86" s="78">
        <f t="shared" si="20"/>
        <v>108.41</v>
      </c>
      <c r="J86" s="78">
        <f t="shared" si="20"/>
        <v>869.2399999999999</v>
      </c>
      <c r="K86" s="76"/>
      <c r="L86" s="77">
        <f>SUM(L79:L85)</f>
        <v>83</v>
      </c>
    </row>
    <row r="87" spans="1:12" ht="15" customHeight="1" x14ac:dyDescent="0.25">
      <c r="A87" s="23">
        <f>A79</f>
        <v>1</v>
      </c>
      <c r="B87" s="12">
        <v>5</v>
      </c>
      <c r="C87" s="9" t="s">
        <v>24</v>
      </c>
      <c r="D87" s="6" t="s">
        <v>25</v>
      </c>
      <c r="E87" s="52" t="s">
        <v>111</v>
      </c>
      <c r="F87" s="55">
        <v>100</v>
      </c>
      <c r="G87" s="56">
        <v>2.7</v>
      </c>
      <c r="H87" s="56">
        <v>5.9</v>
      </c>
      <c r="I87" s="56">
        <v>7.1</v>
      </c>
      <c r="J87" s="56">
        <v>85</v>
      </c>
      <c r="K87" s="55">
        <v>22</v>
      </c>
      <c r="L87" s="57">
        <v>15.44</v>
      </c>
    </row>
    <row r="88" spans="1:12" ht="25.5" customHeight="1" x14ac:dyDescent="0.25">
      <c r="A88" s="21"/>
      <c r="B88" s="14"/>
      <c r="C88" s="10"/>
      <c r="D88" s="6" t="s">
        <v>26</v>
      </c>
      <c r="E88" s="52" t="s">
        <v>112</v>
      </c>
      <c r="F88" s="55">
        <v>250</v>
      </c>
      <c r="G88" s="56">
        <v>8.9</v>
      </c>
      <c r="H88" s="56">
        <v>10</v>
      </c>
      <c r="I88" s="56">
        <v>18.2</v>
      </c>
      <c r="J88" s="56">
        <v>249.6</v>
      </c>
      <c r="K88" s="55">
        <v>93</v>
      </c>
      <c r="L88" s="57">
        <v>19.61</v>
      </c>
    </row>
    <row r="89" spans="1:12" ht="33.75" customHeight="1" x14ac:dyDescent="0.25">
      <c r="A89" s="21"/>
      <c r="B89" s="14"/>
      <c r="C89" s="10"/>
      <c r="D89" s="6" t="s">
        <v>27</v>
      </c>
      <c r="E89" s="52" t="s">
        <v>113</v>
      </c>
      <c r="F89" s="55">
        <v>100</v>
      </c>
      <c r="G89" s="56">
        <v>10.3</v>
      </c>
      <c r="H89" s="56">
        <v>6.4</v>
      </c>
      <c r="I89" s="56">
        <v>9.5</v>
      </c>
      <c r="J89" s="56">
        <v>147.80000000000001</v>
      </c>
      <c r="K89" s="55">
        <v>231</v>
      </c>
      <c r="L89" s="57">
        <v>58.21</v>
      </c>
    </row>
    <row r="90" spans="1:12" ht="15" customHeight="1" x14ac:dyDescent="0.25">
      <c r="A90" s="21"/>
      <c r="B90" s="14"/>
      <c r="C90" s="10"/>
      <c r="D90" s="6" t="s">
        <v>28</v>
      </c>
      <c r="E90" s="52" t="s">
        <v>114</v>
      </c>
      <c r="F90" s="55">
        <v>180</v>
      </c>
      <c r="G90" s="56">
        <v>3.8</v>
      </c>
      <c r="H90" s="56">
        <v>6.1</v>
      </c>
      <c r="I90" s="56">
        <v>24.6</v>
      </c>
      <c r="J90" s="56">
        <v>172.7</v>
      </c>
      <c r="K90" s="55">
        <v>335</v>
      </c>
      <c r="L90" s="57">
        <v>12.81</v>
      </c>
    </row>
    <row r="91" spans="1:12" ht="15" customHeight="1" x14ac:dyDescent="0.25">
      <c r="A91" s="21"/>
      <c r="B91" s="14"/>
      <c r="C91" s="10"/>
      <c r="D91" s="6" t="s">
        <v>29</v>
      </c>
      <c r="E91" s="52" t="s">
        <v>115</v>
      </c>
      <c r="F91" s="55">
        <v>180</v>
      </c>
      <c r="G91" s="56">
        <v>0.6</v>
      </c>
      <c r="H91" s="56">
        <v>0.4</v>
      </c>
      <c r="I91" s="56">
        <v>38.799999999999997</v>
      </c>
      <c r="J91" s="56">
        <v>140</v>
      </c>
      <c r="K91" s="55">
        <v>442</v>
      </c>
      <c r="L91" s="57">
        <v>12.07</v>
      </c>
    </row>
    <row r="92" spans="1:12" ht="15" customHeight="1" x14ac:dyDescent="0.25">
      <c r="A92" s="21"/>
      <c r="B92" s="14"/>
      <c r="C92" s="10"/>
      <c r="D92" s="6" t="s">
        <v>31</v>
      </c>
      <c r="E92" s="52" t="s">
        <v>44</v>
      </c>
      <c r="F92" s="55">
        <v>20</v>
      </c>
      <c r="G92" s="56">
        <v>1.3</v>
      </c>
      <c r="H92" s="56">
        <v>0.2</v>
      </c>
      <c r="I92" s="56">
        <v>8.5</v>
      </c>
      <c r="J92" s="56">
        <v>40.799999999999997</v>
      </c>
      <c r="K92" s="55">
        <v>704</v>
      </c>
      <c r="L92" s="57">
        <v>2.82</v>
      </c>
    </row>
    <row r="93" spans="1:12" ht="15" customHeight="1" x14ac:dyDescent="0.25">
      <c r="A93" s="21"/>
      <c r="B93" s="14"/>
      <c r="C93" s="10"/>
      <c r="D93" s="6" t="s">
        <v>30</v>
      </c>
      <c r="E93" s="52" t="s">
        <v>39</v>
      </c>
      <c r="F93" s="55">
        <v>20</v>
      </c>
      <c r="G93" s="56">
        <v>1.3</v>
      </c>
      <c r="H93" s="56">
        <v>0.1</v>
      </c>
      <c r="I93" s="56">
        <v>10</v>
      </c>
      <c r="J93" s="56">
        <v>47.4</v>
      </c>
      <c r="K93" s="55">
        <v>707</v>
      </c>
      <c r="L93" s="57">
        <v>3.04</v>
      </c>
    </row>
    <row r="94" spans="1:12" ht="15" customHeight="1" x14ac:dyDescent="0.25">
      <c r="A94" s="21"/>
      <c r="B94" s="14"/>
      <c r="C94" s="10"/>
      <c r="D94" s="63"/>
      <c r="E94" s="67"/>
      <c r="F94" s="68"/>
      <c r="G94" s="68"/>
      <c r="H94" s="68"/>
      <c r="I94" s="68"/>
      <c r="J94" s="68"/>
      <c r="K94" s="69"/>
      <c r="L94" s="68"/>
    </row>
    <row r="95" spans="1:12" ht="15" customHeight="1" x14ac:dyDescent="0.25">
      <c r="A95" s="21"/>
      <c r="B95" s="14"/>
      <c r="C95" s="10"/>
      <c r="D95" s="63"/>
      <c r="E95" s="67"/>
      <c r="F95" s="68"/>
      <c r="G95" s="68"/>
      <c r="H95" s="68"/>
      <c r="I95" s="68"/>
      <c r="J95" s="68"/>
      <c r="K95" s="69"/>
      <c r="L95" s="68"/>
    </row>
    <row r="96" spans="1:12" ht="15" x14ac:dyDescent="0.25">
      <c r="A96" s="22"/>
      <c r="B96" s="16"/>
      <c r="C96" s="7"/>
      <c r="D96" s="72" t="s">
        <v>32</v>
      </c>
      <c r="E96" s="74"/>
      <c r="F96" s="75">
        <f>F87+F88+F89+F90+F91+F92+F93</f>
        <v>850</v>
      </c>
      <c r="G96" s="78">
        <f t="shared" ref="G96:L96" si="21">SUM(G87:G95)</f>
        <v>28.900000000000006</v>
      </c>
      <c r="H96" s="78">
        <f t="shared" si="21"/>
        <v>29.099999999999998</v>
      </c>
      <c r="I96" s="78">
        <f t="shared" si="21"/>
        <v>116.69999999999999</v>
      </c>
      <c r="J96" s="78">
        <f t="shared" si="21"/>
        <v>883.3</v>
      </c>
      <c r="K96" s="76"/>
      <c r="L96" s="77">
        <f t="shared" si="21"/>
        <v>123.99999999999999</v>
      </c>
    </row>
    <row r="97" spans="1:12" ht="15.75" customHeight="1" thickBot="1" x14ac:dyDescent="0.25">
      <c r="A97" s="26">
        <f>A79</f>
        <v>1</v>
      </c>
      <c r="B97" s="27">
        <f>B79</f>
        <v>5</v>
      </c>
      <c r="C97" s="137" t="s">
        <v>4</v>
      </c>
      <c r="D97" s="138"/>
      <c r="E97" s="28"/>
      <c r="F97" s="64">
        <f>F86+F96</f>
        <v>1400</v>
      </c>
      <c r="G97" s="65">
        <f t="shared" ref="G97:L97" si="22">G86+G96</f>
        <v>56.370000000000012</v>
      </c>
      <c r="H97" s="65">
        <f t="shared" si="22"/>
        <v>56.230000000000004</v>
      </c>
      <c r="I97" s="65">
        <f t="shared" si="22"/>
        <v>225.10999999999999</v>
      </c>
      <c r="J97" s="65">
        <f t="shared" si="22"/>
        <v>1752.54</v>
      </c>
      <c r="K97" s="64"/>
      <c r="L97" s="66">
        <f t="shared" si="22"/>
        <v>207</v>
      </c>
    </row>
    <row r="98" spans="1:12" ht="15.75" customHeight="1" x14ac:dyDescent="0.25">
      <c r="A98" s="18">
        <v>2</v>
      </c>
      <c r="B98" s="19">
        <v>6</v>
      </c>
      <c r="C98" s="20" t="s">
        <v>20</v>
      </c>
      <c r="D98" s="119" t="s">
        <v>21</v>
      </c>
      <c r="E98" s="120" t="s">
        <v>94</v>
      </c>
      <c r="F98" s="55">
        <v>200</v>
      </c>
      <c r="G98" s="56">
        <v>5.9</v>
      </c>
      <c r="H98" s="56">
        <v>6.59</v>
      </c>
      <c r="I98" s="56">
        <v>26.5</v>
      </c>
      <c r="J98" s="56">
        <v>207.24</v>
      </c>
      <c r="K98" s="55">
        <v>189</v>
      </c>
      <c r="L98" s="57">
        <v>24.68</v>
      </c>
    </row>
    <row r="99" spans="1:12" ht="15.75" customHeight="1" x14ac:dyDescent="0.25">
      <c r="A99" s="21"/>
      <c r="B99" s="14"/>
      <c r="C99" s="10"/>
      <c r="D99" s="119" t="s">
        <v>52</v>
      </c>
      <c r="E99" s="120" t="s">
        <v>95</v>
      </c>
      <c r="F99" s="55" t="s">
        <v>57</v>
      </c>
      <c r="G99" s="56">
        <v>3.6</v>
      </c>
      <c r="H99" s="56">
        <v>5.7</v>
      </c>
      <c r="I99" s="56">
        <v>14.1</v>
      </c>
      <c r="J99" s="56">
        <v>132.5</v>
      </c>
      <c r="K99" s="55">
        <v>2</v>
      </c>
      <c r="L99" s="57">
        <v>14.4</v>
      </c>
    </row>
    <row r="100" spans="1:12" ht="15.75" customHeight="1" x14ac:dyDescent="0.25">
      <c r="A100" s="21"/>
      <c r="B100" s="14"/>
      <c r="C100" s="10"/>
      <c r="D100" s="119" t="s">
        <v>52</v>
      </c>
      <c r="E100" s="120" t="s">
        <v>56</v>
      </c>
      <c r="F100" s="55" t="s">
        <v>57</v>
      </c>
      <c r="G100" s="56">
        <v>4.96</v>
      </c>
      <c r="H100" s="56">
        <v>4.49</v>
      </c>
      <c r="I100" s="56">
        <v>0.27</v>
      </c>
      <c r="J100" s="56">
        <v>61.29</v>
      </c>
      <c r="K100" s="55">
        <v>213</v>
      </c>
      <c r="L100" s="57">
        <v>8.5</v>
      </c>
    </row>
    <row r="101" spans="1:12" ht="15.75" customHeight="1" x14ac:dyDescent="0.25">
      <c r="A101" s="21"/>
      <c r="B101" s="14"/>
      <c r="C101" s="10"/>
      <c r="D101" s="119" t="s">
        <v>22</v>
      </c>
      <c r="E101" s="120" t="s">
        <v>96</v>
      </c>
      <c r="F101" s="55">
        <v>180</v>
      </c>
      <c r="G101" s="56">
        <v>1.4</v>
      </c>
      <c r="H101" s="56">
        <v>1.9</v>
      </c>
      <c r="I101" s="56">
        <v>0.35</v>
      </c>
      <c r="J101" s="56">
        <v>86.3</v>
      </c>
      <c r="K101" s="55">
        <v>378</v>
      </c>
      <c r="L101" s="57">
        <v>8.93</v>
      </c>
    </row>
    <row r="102" spans="1:12" ht="15.75" customHeight="1" x14ac:dyDescent="0.25">
      <c r="A102" s="21"/>
      <c r="B102" s="14"/>
      <c r="C102" s="10"/>
      <c r="D102" s="119" t="s">
        <v>31</v>
      </c>
      <c r="E102" s="120" t="s">
        <v>44</v>
      </c>
      <c r="F102" s="55">
        <v>20</v>
      </c>
      <c r="G102" s="56">
        <v>1.33</v>
      </c>
      <c r="H102" s="56">
        <v>0.2</v>
      </c>
      <c r="I102" s="56">
        <v>8.5</v>
      </c>
      <c r="J102" s="56">
        <v>40.799999999999997</v>
      </c>
      <c r="K102" s="55">
        <v>704</v>
      </c>
      <c r="L102" s="57">
        <v>2.82</v>
      </c>
    </row>
    <row r="103" spans="1:12" ht="15.75" customHeight="1" x14ac:dyDescent="0.25">
      <c r="A103" s="21"/>
      <c r="B103" s="14"/>
      <c r="C103" s="10"/>
      <c r="D103" s="119" t="s">
        <v>23</v>
      </c>
      <c r="E103" s="120" t="s">
        <v>97</v>
      </c>
      <c r="F103" s="121">
        <v>100</v>
      </c>
      <c r="G103" s="122">
        <v>1.7</v>
      </c>
      <c r="H103" s="58">
        <v>0.8</v>
      </c>
      <c r="I103" s="56">
        <v>20.9</v>
      </c>
      <c r="J103" s="56">
        <v>109</v>
      </c>
      <c r="K103" s="121">
        <v>703</v>
      </c>
      <c r="L103" s="95">
        <v>23.67</v>
      </c>
    </row>
    <row r="104" spans="1:12" ht="15.75" customHeight="1" x14ac:dyDescent="0.25">
      <c r="A104" s="21"/>
      <c r="B104" s="14"/>
      <c r="C104" s="10"/>
      <c r="D104" s="123"/>
      <c r="E104" s="124"/>
      <c r="F104" s="125"/>
      <c r="G104" s="125"/>
      <c r="H104" s="125"/>
      <c r="I104" s="125"/>
      <c r="J104" s="125"/>
      <c r="K104" s="69"/>
      <c r="L104" s="125"/>
    </row>
    <row r="105" spans="1:12" ht="15.75" customHeight="1" x14ac:dyDescent="0.25">
      <c r="A105" s="22"/>
      <c r="B105" s="16"/>
      <c r="C105" s="7"/>
      <c r="D105" s="126" t="s">
        <v>32</v>
      </c>
      <c r="E105" s="127"/>
      <c r="F105" s="128">
        <f>F98+F99+F100+F101+F102+F103</f>
        <v>580</v>
      </c>
      <c r="G105" s="129">
        <f t="shared" ref="G105:J105" si="23">SUM(G98:G104)</f>
        <v>18.89</v>
      </c>
      <c r="H105" s="129">
        <f t="shared" si="23"/>
        <v>19.68</v>
      </c>
      <c r="I105" s="129">
        <f t="shared" si="23"/>
        <v>70.62</v>
      </c>
      <c r="J105" s="129">
        <f t="shared" si="23"/>
        <v>637.13</v>
      </c>
      <c r="K105" s="76"/>
      <c r="L105" s="130">
        <f t="shared" ref="L105" si="24">SUM(L98:L104)</f>
        <v>83</v>
      </c>
    </row>
    <row r="106" spans="1:12" ht="15.75" customHeight="1" x14ac:dyDescent="0.25">
      <c r="A106" s="23">
        <v>2</v>
      </c>
      <c r="B106" s="12">
        <v>6</v>
      </c>
      <c r="C106" s="9" t="s">
        <v>24</v>
      </c>
      <c r="D106" s="131" t="s">
        <v>25</v>
      </c>
      <c r="E106" s="120" t="s">
        <v>116</v>
      </c>
      <c r="F106" s="55">
        <v>100</v>
      </c>
      <c r="G106" s="56">
        <v>1.4</v>
      </c>
      <c r="H106" s="56">
        <v>5.0999999999999996</v>
      </c>
      <c r="I106" s="56">
        <v>11.7</v>
      </c>
      <c r="J106" s="56">
        <v>38.799999999999997</v>
      </c>
      <c r="K106" s="55">
        <v>10</v>
      </c>
      <c r="L106" s="57">
        <v>13.81</v>
      </c>
    </row>
    <row r="107" spans="1:12" ht="28.5" customHeight="1" x14ac:dyDescent="0.25">
      <c r="A107" s="21"/>
      <c r="B107" s="14"/>
      <c r="C107" s="10"/>
      <c r="D107" s="131" t="s">
        <v>26</v>
      </c>
      <c r="E107" s="120" t="s">
        <v>117</v>
      </c>
      <c r="F107" s="55">
        <v>250</v>
      </c>
      <c r="G107" s="56">
        <v>7.5</v>
      </c>
      <c r="H107" s="56">
        <v>9.9</v>
      </c>
      <c r="I107" s="56">
        <v>10.9</v>
      </c>
      <c r="J107" s="56">
        <v>249.8</v>
      </c>
      <c r="K107" s="59">
        <v>91</v>
      </c>
      <c r="L107" s="57">
        <v>22.37</v>
      </c>
    </row>
    <row r="108" spans="1:12" ht="15.75" customHeight="1" x14ac:dyDescent="0.25">
      <c r="A108" s="21"/>
      <c r="B108" s="14"/>
      <c r="C108" s="10"/>
      <c r="D108" s="131" t="s">
        <v>27</v>
      </c>
      <c r="E108" s="120" t="s">
        <v>87</v>
      </c>
      <c r="F108" s="55">
        <v>100</v>
      </c>
      <c r="G108" s="56">
        <v>9.8000000000000007</v>
      </c>
      <c r="H108" s="56">
        <v>6.6</v>
      </c>
      <c r="I108" s="56">
        <v>19.8</v>
      </c>
      <c r="J108" s="56">
        <v>298.8</v>
      </c>
      <c r="K108" s="121">
        <v>272</v>
      </c>
      <c r="L108" s="57">
        <v>54.47</v>
      </c>
    </row>
    <row r="109" spans="1:12" ht="15.75" customHeight="1" x14ac:dyDescent="0.25">
      <c r="A109" s="21"/>
      <c r="B109" s="14"/>
      <c r="C109" s="10"/>
      <c r="D109" s="131" t="s">
        <v>28</v>
      </c>
      <c r="E109" s="120" t="s">
        <v>118</v>
      </c>
      <c r="F109" s="55">
        <v>180</v>
      </c>
      <c r="G109" s="56">
        <v>3.7</v>
      </c>
      <c r="H109" s="56">
        <v>6.3</v>
      </c>
      <c r="I109" s="56">
        <v>17.2</v>
      </c>
      <c r="J109" s="56">
        <v>209.9</v>
      </c>
      <c r="K109" s="121">
        <v>131</v>
      </c>
      <c r="L109" s="57">
        <v>15.63</v>
      </c>
    </row>
    <row r="110" spans="1:12" ht="15.75" customHeight="1" x14ac:dyDescent="0.25">
      <c r="A110" s="21"/>
      <c r="B110" s="14"/>
      <c r="C110" s="10"/>
      <c r="D110" s="131" t="s">
        <v>29</v>
      </c>
      <c r="E110" s="120" t="s">
        <v>101</v>
      </c>
      <c r="F110" s="55">
        <v>180</v>
      </c>
      <c r="G110" s="56">
        <v>0</v>
      </c>
      <c r="H110" s="56">
        <v>0</v>
      </c>
      <c r="I110" s="56">
        <v>17.600000000000001</v>
      </c>
      <c r="J110" s="56">
        <v>52.3</v>
      </c>
      <c r="K110" s="121">
        <v>402</v>
      </c>
      <c r="L110" s="57">
        <v>6</v>
      </c>
    </row>
    <row r="111" spans="1:12" ht="15.75" customHeight="1" x14ac:dyDescent="0.25">
      <c r="A111" s="21"/>
      <c r="B111" s="14"/>
      <c r="C111" s="10"/>
      <c r="D111" s="131" t="s">
        <v>30</v>
      </c>
      <c r="E111" s="120" t="s">
        <v>44</v>
      </c>
      <c r="F111" s="55">
        <v>40</v>
      </c>
      <c r="G111" s="56">
        <v>2.6</v>
      </c>
      <c r="H111" s="56">
        <v>0.4</v>
      </c>
      <c r="I111" s="56">
        <v>17</v>
      </c>
      <c r="J111" s="56">
        <v>81.599999999999994</v>
      </c>
      <c r="K111" s="121">
        <v>706</v>
      </c>
      <c r="L111" s="57">
        <v>5.64</v>
      </c>
    </row>
    <row r="112" spans="1:12" ht="15.75" customHeight="1" x14ac:dyDescent="0.25">
      <c r="A112" s="21"/>
      <c r="B112" s="14"/>
      <c r="C112" s="10"/>
      <c r="D112" s="131" t="s">
        <v>31</v>
      </c>
      <c r="E112" s="120" t="s">
        <v>39</v>
      </c>
      <c r="F112" s="55">
        <v>40</v>
      </c>
      <c r="G112" s="56">
        <v>3</v>
      </c>
      <c r="H112" s="56">
        <v>0.2</v>
      </c>
      <c r="I112" s="56">
        <v>20</v>
      </c>
      <c r="J112" s="56">
        <v>94.8</v>
      </c>
      <c r="K112" s="121">
        <v>709</v>
      </c>
      <c r="L112" s="57">
        <v>6.08</v>
      </c>
    </row>
    <row r="113" spans="1:12" ht="15.75" customHeight="1" x14ac:dyDescent="0.25">
      <c r="A113" s="21"/>
      <c r="B113" s="14"/>
      <c r="C113" s="10"/>
      <c r="D113" s="123"/>
      <c r="E113" s="124"/>
      <c r="F113" s="125"/>
      <c r="G113" s="125"/>
      <c r="H113" s="125"/>
      <c r="I113" s="125"/>
      <c r="J113" s="125"/>
      <c r="K113" s="69"/>
      <c r="L113" s="125"/>
    </row>
    <row r="114" spans="1:12" ht="15.75" customHeight="1" x14ac:dyDescent="0.25">
      <c r="A114" s="21"/>
      <c r="B114" s="14"/>
      <c r="C114" s="10"/>
      <c r="D114" s="123"/>
      <c r="E114" s="124"/>
      <c r="F114" s="125"/>
      <c r="G114" s="125"/>
      <c r="H114" s="125"/>
      <c r="I114" s="125"/>
      <c r="J114" s="125"/>
      <c r="K114" s="69"/>
      <c r="L114" s="125"/>
    </row>
    <row r="115" spans="1:12" ht="15.75" customHeight="1" x14ac:dyDescent="0.25">
      <c r="A115" s="22"/>
      <c r="B115" s="16"/>
      <c r="C115" s="7"/>
      <c r="D115" s="126" t="s">
        <v>32</v>
      </c>
      <c r="E115" s="127"/>
      <c r="F115" s="128">
        <f>F106+F107+F108+F109+F110+F111+F112</f>
        <v>890</v>
      </c>
      <c r="G115" s="129">
        <f t="shared" ref="G115:L115" si="25">SUM(G106:G114)</f>
        <v>28.000000000000004</v>
      </c>
      <c r="H115" s="129">
        <f t="shared" si="25"/>
        <v>28.5</v>
      </c>
      <c r="I115" s="129">
        <f t="shared" si="25"/>
        <v>114.20000000000002</v>
      </c>
      <c r="J115" s="129">
        <f t="shared" si="25"/>
        <v>1026</v>
      </c>
      <c r="K115" s="76"/>
      <c r="L115" s="130">
        <f t="shared" si="25"/>
        <v>124</v>
      </c>
    </row>
    <row r="116" spans="1:12" ht="15.75" customHeight="1" thickBot="1" x14ac:dyDescent="0.25">
      <c r="A116" s="26">
        <f>A98</f>
        <v>2</v>
      </c>
      <c r="B116" s="27">
        <f>B98</f>
        <v>6</v>
      </c>
      <c r="C116" s="137" t="s">
        <v>4</v>
      </c>
      <c r="D116" s="138"/>
      <c r="E116" s="132"/>
      <c r="F116" s="64">
        <f>F105+F115</f>
        <v>1470</v>
      </c>
      <c r="G116" s="65">
        <f t="shared" ref="G116:L116" si="26">G105+G115</f>
        <v>46.89</v>
      </c>
      <c r="H116" s="65">
        <f t="shared" si="26"/>
        <v>48.18</v>
      </c>
      <c r="I116" s="65">
        <f t="shared" si="26"/>
        <v>184.82000000000002</v>
      </c>
      <c r="J116" s="65">
        <f t="shared" si="26"/>
        <v>1663.13</v>
      </c>
      <c r="K116" s="64"/>
      <c r="L116" s="66">
        <f t="shared" si="26"/>
        <v>207</v>
      </c>
    </row>
    <row r="117" spans="1:12" ht="28.5" x14ac:dyDescent="0.25">
      <c r="A117" s="18">
        <v>2</v>
      </c>
      <c r="B117" s="19">
        <v>7</v>
      </c>
      <c r="C117" s="20" t="s">
        <v>20</v>
      </c>
      <c r="D117" s="51" t="s">
        <v>21</v>
      </c>
      <c r="E117" s="52" t="s">
        <v>85</v>
      </c>
      <c r="F117" s="55" t="s">
        <v>43</v>
      </c>
      <c r="G117" s="56">
        <v>12.4</v>
      </c>
      <c r="H117" s="56">
        <v>13.2</v>
      </c>
      <c r="I117" s="56">
        <v>49.8</v>
      </c>
      <c r="J117" s="56">
        <v>398.2</v>
      </c>
      <c r="K117" s="55" t="s">
        <v>62</v>
      </c>
      <c r="L117" s="57">
        <v>37.71</v>
      </c>
    </row>
    <row r="118" spans="1:12" ht="15" x14ac:dyDescent="0.25">
      <c r="A118" s="21"/>
      <c r="B118" s="14"/>
      <c r="C118" s="10"/>
      <c r="D118" s="51" t="s">
        <v>52</v>
      </c>
      <c r="E118" s="52" t="s">
        <v>86</v>
      </c>
      <c r="F118" s="55" t="s">
        <v>57</v>
      </c>
      <c r="G118" s="56">
        <v>6.4</v>
      </c>
      <c r="H118" s="56">
        <v>6.4</v>
      </c>
      <c r="I118" s="56">
        <v>10</v>
      </c>
      <c r="J118" s="56">
        <v>121.7</v>
      </c>
      <c r="K118" s="55" t="s">
        <v>63</v>
      </c>
      <c r="L118" s="57">
        <v>12.32</v>
      </c>
    </row>
    <row r="119" spans="1:12" ht="15" x14ac:dyDescent="0.25">
      <c r="A119" s="21"/>
      <c r="B119" s="14"/>
      <c r="C119" s="10"/>
      <c r="D119" s="51" t="s">
        <v>22</v>
      </c>
      <c r="E119" s="52" t="s">
        <v>51</v>
      </c>
      <c r="F119" s="55">
        <v>200</v>
      </c>
      <c r="G119" s="56">
        <v>2</v>
      </c>
      <c r="H119" s="56">
        <v>1.45</v>
      </c>
      <c r="I119" s="56">
        <v>12.33</v>
      </c>
      <c r="J119" s="56">
        <v>70.099999999999994</v>
      </c>
      <c r="K119" s="55">
        <v>433</v>
      </c>
      <c r="L119" s="57">
        <v>8.43</v>
      </c>
    </row>
    <row r="120" spans="1:12" ht="15" x14ac:dyDescent="0.25">
      <c r="A120" s="21"/>
      <c r="B120" s="14"/>
      <c r="C120" s="10"/>
      <c r="D120" s="51" t="s">
        <v>23</v>
      </c>
      <c r="E120" s="52" t="s">
        <v>82</v>
      </c>
      <c r="F120" s="59">
        <v>150</v>
      </c>
      <c r="G120" s="56">
        <v>0.6</v>
      </c>
      <c r="H120" s="56">
        <v>0.6</v>
      </c>
      <c r="I120" s="56">
        <v>14.7</v>
      </c>
      <c r="J120" s="56">
        <v>70.5</v>
      </c>
      <c r="K120" s="59">
        <v>338</v>
      </c>
      <c r="L120" s="57">
        <v>24.54</v>
      </c>
    </row>
    <row r="121" spans="1:12" ht="15" x14ac:dyDescent="0.25">
      <c r="A121" s="21"/>
      <c r="B121" s="14"/>
      <c r="C121" s="10"/>
      <c r="D121" s="71"/>
      <c r="E121" s="60"/>
      <c r="F121" s="61"/>
      <c r="G121" s="61"/>
      <c r="H121" s="61"/>
      <c r="I121" s="61"/>
      <c r="J121" s="61"/>
      <c r="K121" s="62"/>
      <c r="L121" s="61"/>
    </row>
    <row r="122" spans="1:12" ht="15" x14ac:dyDescent="0.25">
      <c r="A122" s="21"/>
      <c r="B122" s="14"/>
      <c r="C122" s="10"/>
      <c r="D122" s="63"/>
      <c r="E122" s="60"/>
      <c r="F122" s="61"/>
      <c r="G122" s="61"/>
      <c r="H122" s="61"/>
      <c r="I122" s="61"/>
      <c r="J122" s="61"/>
      <c r="K122" s="62"/>
      <c r="L122" s="61"/>
    </row>
    <row r="123" spans="1:12" ht="15" x14ac:dyDescent="0.25">
      <c r="A123" s="21"/>
      <c r="B123" s="14"/>
      <c r="C123" s="10"/>
      <c r="D123" s="5"/>
      <c r="E123" s="67"/>
      <c r="F123" s="68"/>
      <c r="G123" s="68"/>
      <c r="H123" s="68"/>
      <c r="I123" s="68"/>
      <c r="J123" s="68"/>
      <c r="K123" s="69"/>
      <c r="L123" s="68"/>
    </row>
    <row r="124" spans="1:12" ht="15" x14ac:dyDescent="0.25">
      <c r="A124" s="22"/>
      <c r="B124" s="16"/>
      <c r="C124" s="7"/>
      <c r="D124" s="72" t="s">
        <v>32</v>
      </c>
      <c r="E124" s="74"/>
      <c r="F124" s="75">
        <f>F117+F118+F119+F120+F121+F122+F123</f>
        <v>590</v>
      </c>
      <c r="G124" s="78">
        <f t="shared" ref="G124:J124" si="27">SUM(G117:G123)</f>
        <v>21.400000000000002</v>
      </c>
      <c r="H124" s="78">
        <f t="shared" si="27"/>
        <v>21.650000000000002</v>
      </c>
      <c r="I124" s="78">
        <f t="shared" si="27"/>
        <v>86.83</v>
      </c>
      <c r="J124" s="78">
        <f t="shared" si="27"/>
        <v>660.5</v>
      </c>
      <c r="K124" s="76"/>
      <c r="L124" s="77">
        <f t="shared" ref="L124" si="28">SUM(L117:L123)</f>
        <v>83</v>
      </c>
    </row>
    <row r="125" spans="1:12" ht="15" x14ac:dyDescent="0.25">
      <c r="A125" s="23">
        <f>A117</f>
        <v>2</v>
      </c>
      <c r="B125" s="12">
        <v>7</v>
      </c>
      <c r="C125" s="9" t="s">
        <v>24</v>
      </c>
      <c r="D125" s="6" t="s">
        <v>25</v>
      </c>
      <c r="E125" s="33" t="s">
        <v>119</v>
      </c>
      <c r="F125" s="34">
        <v>100</v>
      </c>
      <c r="G125" s="34">
        <v>1.6</v>
      </c>
      <c r="H125" s="34">
        <v>6.2</v>
      </c>
      <c r="I125" s="34">
        <v>5.2</v>
      </c>
      <c r="J125" s="34">
        <v>85.4</v>
      </c>
      <c r="K125" s="35" t="s">
        <v>124</v>
      </c>
      <c r="L125" s="34">
        <v>17.690000000000001</v>
      </c>
    </row>
    <row r="126" spans="1:12" ht="25.5" x14ac:dyDescent="0.25">
      <c r="A126" s="21"/>
      <c r="B126" s="14"/>
      <c r="C126" s="10"/>
      <c r="D126" s="6" t="s">
        <v>26</v>
      </c>
      <c r="E126" s="33" t="s">
        <v>120</v>
      </c>
      <c r="F126" s="34">
        <v>250</v>
      </c>
      <c r="G126" s="34">
        <v>3.4</v>
      </c>
      <c r="H126" s="34">
        <v>6.2</v>
      </c>
      <c r="I126" s="34">
        <v>10.6</v>
      </c>
      <c r="J126" s="34">
        <v>152.6</v>
      </c>
      <c r="K126" s="35">
        <v>99</v>
      </c>
      <c r="L126" s="34">
        <v>22.67</v>
      </c>
    </row>
    <row r="127" spans="1:12" ht="15" x14ac:dyDescent="0.25">
      <c r="A127" s="21"/>
      <c r="B127" s="14"/>
      <c r="C127" s="10"/>
      <c r="D127" s="6" t="s">
        <v>27</v>
      </c>
      <c r="E127" s="33" t="s">
        <v>121</v>
      </c>
      <c r="F127" s="34">
        <v>100</v>
      </c>
      <c r="G127" s="34">
        <v>13.8</v>
      </c>
      <c r="H127" s="34">
        <v>11.2</v>
      </c>
      <c r="I127" s="34">
        <v>3.8</v>
      </c>
      <c r="J127" s="34">
        <v>334.6</v>
      </c>
      <c r="K127" s="35" t="s">
        <v>125</v>
      </c>
      <c r="L127" s="34">
        <v>58.64</v>
      </c>
    </row>
    <row r="128" spans="1:12" ht="15" x14ac:dyDescent="0.25">
      <c r="A128" s="21"/>
      <c r="B128" s="14"/>
      <c r="C128" s="10"/>
      <c r="D128" s="6" t="s">
        <v>28</v>
      </c>
      <c r="E128" s="33" t="s">
        <v>122</v>
      </c>
      <c r="F128" s="34">
        <v>180</v>
      </c>
      <c r="G128" s="34">
        <v>7.3</v>
      </c>
      <c r="H128" s="34">
        <v>6.2</v>
      </c>
      <c r="I128" s="34">
        <v>46.6</v>
      </c>
      <c r="J128" s="34">
        <v>271.60000000000002</v>
      </c>
      <c r="K128" s="35" t="s">
        <v>126</v>
      </c>
      <c r="L128" s="34">
        <v>7.07</v>
      </c>
    </row>
    <row r="129" spans="1:12" ht="15" x14ac:dyDescent="0.25">
      <c r="A129" s="21"/>
      <c r="B129" s="14"/>
      <c r="C129" s="10"/>
      <c r="D129" s="6" t="s">
        <v>29</v>
      </c>
      <c r="E129" s="33" t="s">
        <v>123</v>
      </c>
      <c r="F129" s="34">
        <v>180</v>
      </c>
      <c r="G129" s="34">
        <v>1.1000000000000001</v>
      </c>
      <c r="H129" s="34">
        <v>0.2</v>
      </c>
      <c r="I129" s="34">
        <v>36.5</v>
      </c>
      <c r="J129" s="34">
        <v>109.9</v>
      </c>
      <c r="K129" s="35" t="s">
        <v>127</v>
      </c>
      <c r="L129" s="34">
        <v>12.07</v>
      </c>
    </row>
    <row r="130" spans="1:12" ht="15" x14ac:dyDescent="0.25">
      <c r="A130" s="21"/>
      <c r="B130" s="14"/>
      <c r="C130" s="10"/>
      <c r="D130" s="6" t="s">
        <v>30</v>
      </c>
      <c r="E130" s="33" t="s">
        <v>44</v>
      </c>
      <c r="F130" s="34">
        <v>20</v>
      </c>
      <c r="G130" s="34">
        <v>1.3</v>
      </c>
      <c r="H130" s="34">
        <v>0.2</v>
      </c>
      <c r="I130" s="34">
        <v>8.5</v>
      </c>
      <c r="J130" s="34">
        <v>40.799999999999997</v>
      </c>
      <c r="K130" s="35">
        <v>704</v>
      </c>
      <c r="L130" s="34">
        <v>2.82</v>
      </c>
    </row>
    <row r="131" spans="1:12" ht="15" x14ac:dyDescent="0.25">
      <c r="A131" s="21"/>
      <c r="B131" s="14"/>
      <c r="C131" s="10"/>
      <c r="D131" s="6" t="s">
        <v>31</v>
      </c>
      <c r="E131" s="33" t="s">
        <v>39</v>
      </c>
      <c r="F131" s="34">
        <v>20</v>
      </c>
      <c r="G131" s="34">
        <v>1.5</v>
      </c>
      <c r="H131" s="34">
        <v>0.1</v>
      </c>
      <c r="I131" s="34">
        <v>10</v>
      </c>
      <c r="J131" s="34">
        <v>47.4</v>
      </c>
      <c r="K131" s="35">
        <v>707</v>
      </c>
      <c r="L131" s="34">
        <v>3.04</v>
      </c>
    </row>
    <row r="132" spans="1:12" ht="15" x14ac:dyDescent="0.25">
      <c r="A132" s="21"/>
      <c r="B132" s="14"/>
      <c r="C132" s="10"/>
      <c r="D132" s="5"/>
      <c r="E132" s="33"/>
      <c r="F132" s="34"/>
      <c r="G132" s="34"/>
      <c r="H132" s="34"/>
      <c r="I132" s="34"/>
      <c r="J132" s="34"/>
      <c r="K132" s="35"/>
      <c r="L132" s="34"/>
    </row>
    <row r="133" spans="1:12" ht="15" x14ac:dyDescent="0.25">
      <c r="A133" s="21"/>
      <c r="B133" s="14"/>
      <c r="C133" s="10"/>
      <c r="D133" s="5"/>
      <c r="E133" s="33"/>
      <c r="F133" s="34"/>
      <c r="G133" s="34"/>
      <c r="H133" s="34"/>
      <c r="I133" s="34"/>
      <c r="J133" s="34"/>
      <c r="K133" s="35"/>
      <c r="L133" s="34"/>
    </row>
    <row r="134" spans="1:12" ht="15" x14ac:dyDescent="0.25">
      <c r="A134" s="22"/>
      <c r="B134" s="16"/>
      <c r="C134" s="7"/>
      <c r="D134" s="17" t="s">
        <v>32</v>
      </c>
      <c r="E134" s="8"/>
      <c r="F134" s="88">
        <f>SUM(F125:F133)</f>
        <v>850</v>
      </c>
      <c r="G134" s="92">
        <f t="shared" ref="G134:J134" si="29">SUM(G125:G133)</f>
        <v>30.000000000000004</v>
      </c>
      <c r="H134" s="92">
        <f t="shared" si="29"/>
        <v>30.3</v>
      </c>
      <c r="I134" s="92">
        <f t="shared" si="29"/>
        <v>121.2</v>
      </c>
      <c r="J134" s="92">
        <f t="shared" si="29"/>
        <v>1042.3</v>
      </c>
      <c r="K134" s="89"/>
      <c r="L134" s="93">
        <f t="shared" ref="L134" si="30">SUM(L125:L133)</f>
        <v>123.99999999999999</v>
      </c>
    </row>
    <row r="135" spans="1:12" ht="15.75" customHeight="1" thickBot="1" x14ac:dyDescent="0.25">
      <c r="A135" s="26">
        <f>A117</f>
        <v>2</v>
      </c>
      <c r="B135" s="27">
        <f>B117</f>
        <v>7</v>
      </c>
      <c r="C135" s="137" t="s">
        <v>4</v>
      </c>
      <c r="D135" s="138"/>
      <c r="E135" s="28"/>
      <c r="F135" s="64">
        <f>F124+F134</f>
        <v>1440</v>
      </c>
      <c r="G135" s="65">
        <f t="shared" ref="G135:L135" si="31">G124+G134</f>
        <v>51.400000000000006</v>
      </c>
      <c r="H135" s="65">
        <f t="shared" si="31"/>
        <v>51.95</v>
      </c>
      <c r="I135" s="65">
        <f t="shared" si="31"/>
        <v>208.03</v>
      </c>
      <c r="J135" s="65">
        <f t="shared" si="31"/>
        <v>1702.8</v>
      </c>
      <c r="K135" s="64"/>
      <c r="L135" s="66">
        <f t="shared" si="31"/>
        <v>207</v>
      </c>
    </row>
    <row r="136" spans="1:12" ht="15" x14ac:dyDescent="0.25">
      <c r="A136" s="13">
        <v>2</v>
      </c>
      <c r="B136" s="14">
        <v>8</v>
      </c>
      <c r="C136" s="20" t="s">
        <v>20</v>
      </c>
      <c r="D136" s="51" t="s">
        <v>21</v>
      </c>
      <c r="E136" s="52" t="s">
        <v>64</v>
      </c>
      <c r="F136" s="55">
        <v>110</v>
      </c>
      <c r="G136" s="56">
        <v>10.8</v>
      </c>
      <c r="H136" s="56">
        <v>10.7</v>
      </c>
      <c r="I136" s="56">
        <v>23.7</v>
      </c>
      <c r="J136" s="56">
        <v>211.18</v>
      </c>
      <c r="K136" s="55">
        <v>279</v>
      </c>
      <c r="L136" s="83">
        <v>51.83</v>
      </c>
    </row>
    <row r="137" spans="1:12" ht="15" x14ac:dyDescent="0.25">
      <c r="A137" s="13"/>
      <c r="B137" s="14"/>
      <c r="C137" s="10"/>
      <c r="D137" s="51" t="s">
        <v>28</v>
      </c>
      <c r="E137" s="52" t="s">
        <v>65</v>
      </c>
      <c r="F137" s="55" t="s">
        <v>41</v>
      </c>
      <c r="G137" s="58">
        <v>3.19</v>
      </c>
      <c r="H137" s="56">
        <v>8.1999999999999993</v>
      </c>
      <c r="I137" s="56">
        <v>25.5</v>
      </c>
      <c r="J137" s="56">
        <v>159.34</v>
      </c>
      <c r="K137" s="55">
        <v>136</v>
      </c>
      <c r="L137" s="54">
        <v>13.18</v>
      </c>
    </row>
    <row r="138" spans="1:12" ht="15" x14ac:dyDescent="0.25">
      <c r="A138" s="13"/>
      <c r="B138" s="14"/>
      <c r="C138" s="10"/>
      <c r="D138" s="51" t="s">
        <v>22</v>
      </c>
      <c r="E138" s="52" t="s">
        <v>38</v>
      </c>
      <c r="F138" s="55" t="s">
        <v>43</v>
      </c>
      <c r="G138" s="58">
        <v>3.74</v>
      </c>
      <c r="H138" s="56">
        <v>3.1</v>
      </c>
      <c r="I138" s="56">
        <v>13.3</v>
      </c>
      <c r="J138" s="56">
        <v>97.22</v>
      </c>
      <c r="K138" s="55" t="s">
        <v>60</v>
      </c>
      <c r="L138" s="54">
        <v>9.1999999999999993</v>
      </c>
    </row>
    <row r="139" spans="1:12" ht="15" x14ac:dyDescent="0.25">
      <c r="A139" s="13"/>
      <c r="B139" s="14"/>
      <c r="C139" s="10"/>
      <c r="D139" s="51" t="s">
        <v>30</v>
      </c>
      <c r="E139" s="52" t="s">
        <v>39</v>
      </c>
      <c r="F139" s="59">
        <v>30</v>
      </c>
      <c r="G139" s="58">
        <v>2.2999999999999998</v>
      </c>
      <c r="H139" s="56">
        <v>0.2</v>
      </c>
      <c r="I139" s="56">
        <v>15.05</v>
      </c>
      <c r="J139" s="56">
        <v>71.05</v>
      </c>
      <c r="K139" s="59">
        <v>708</v>
      </c>
      <c r="L139" s="54">
        <v>4.5599999999999996</v>
      </c>
    </row>
    <row r="140" spans="1:12" ht="15" x14ac:dyDescent="0.25">
      <c r="A140" s="13"/>
      <c r="B140" s="14"/>
      <c r="C140" s="10"/>
      <c r="D140" s="51" t="s">
        <v>31</v>
      </c>
      <c r="E140" s="52" t="s">
        <v>44</v>
      </c>
      <c r="F140" s="55" t="s">
        <v>45</v>
      </c>
      <c r="G140" s="58">
        <v>2</v>
      </c>
      <c r="H140" s="56">
        <v>0.3</v>
      </c>
      <c r="I140" s="56">
        <v>12.7</v>
      </c>
      <c r="J140" s="56">
        <v>61.2</v>
      </c>
      <c r="K140" s="55">
        <v>705</v>
      </c>
      <c r="L140" s="83">
        <v>4.2300000000000004</v>
      </c>
    </row>
    <row r="141" spans="1:12" ht="15" x14ac:dyDescent="0.25">
      <c r="A141" s="13"/>
      <c r="B141" s="14"/>
      <c r="C141" s="10"/>
      <c r="D141" s="5"/>
      <c r="E141" s="67"/>
      <c r="F141" s="68"/>
      <c r="G141" s="68"/>
      <c r="H141" s="68"/>
      <c r="I141" s="68"/>
      <c r="J141" s="68"/>
      <c r="K141" s="69"/>
      <c r="L141" s="68"/>
    </row>
    <row r="142" spans="1:12" ht="15" x14ac:dyDescent="0.25">
      <c r="A142" s="13"/>
      <c r="B142" s="14"/>
      <c r="C142" s="10"/>
      <c r="D142" s="5"/>
      <c r="E142" s="67"/>
      <c r="F142" s="68"/>
      <c r="G142" s="68"/>
      <c r="H142" s="68"/>
      <c r="I142" s="68"/>
      <c r="J142" s="68"/>
      <c r="K142" s="69"/>
      <c r="L142" s="68"/>
    </row>
    <row r="143" spans="1:12" ht="15" x14ac:dyDescent="0.25">
      <c r="A143" s="15"/>
      <c r="B143" s="16"/>
      <c r="C143" s="7"/>
      <c r="D143" s="72" t="s">
        <v>32</v>
      </c>
      <c r="E143" s="74"/>
      <c r="F143" s="75">
        <f>F136+F137+F138+F139+F140+F141+F142</f>
        <v>550</v>
      </c>
      <c r="G143" s="78">
        <f t="shared" ref="G143:J143" si="32">SUM(G136:G142)</f>
        <v>22.03</v>
      </c>
      <c r="H143" s="78">
        <f t="shared" si="32"/>
        <v>22.5</v>
      </c>
      <c r="I143" s="78">
        <f t="shared" si="32"/>
        <v>90.25</v>
      </c>
      <c r="J143" s="78">
        <f t="shared" si="32"/>
        <v>599.99</v>
      </c>
      <c r="K143" s="76"/>
      <c r="L143" s="77">
        <f t="shared" ref="L143" si="33">SUM(L136:L142)</f>
        <v>83</v>
      </c>
    </row>
    <row r="144" spans="1:12" ht="15" x14ac:dyDescent="0.25">
      <c r="A144" s="12">
        <f>A136</f>
        <v>2</v>
      </c>
      <c r="B144" s="12">
        <v>8</v>
      </c>
      <c r="C144" s="9" t="s">
        <v>24</v>
      </c>
      <c r="D144" s="6" t="s">
        <v>25</v>
      </c>
      <c r="E144" s="60" t="s">
        <v>107</v>
      </c>
      <c r="F144" s="61">
        <v>100</v>
      </c>
      <c r="G144" s="61">
        <v>1.1000000000000001</v>
      </c>
      <c r="H144" s="61">
        <v>5.2</v>
      </c>
      <c r="I144" s="61">
        <v>4.4000000000000004</v>
      </c>
      <c r="J144" s="61">
        <v>70.3</v>
      </c>
      <c r="K144" s="62" t="s">
        <v>130</v>
      </c>
      <c r="L144" s="61">
        <v>24.06</v>
      </c>
    </row>
    <row r="145" spans="1:12" ht="28.5" x14ac:dyDescent="0.25">
      <c r="A145" s="13"/>
      <c r="B145" s="14"/>
      <c r="C145" s="10"/>
      <c r="D145" s="6" t="s">
        <v>26</v>
      </c>
      <c r="E145" s="60" t="s">
        <v>128</v>
      </c>
      <c r="F145" s="61">
        <v>250</v>
      </c>
      <c r="G145" s="61">
        <v>4.0999999999999996</v>
      </c>
      <c r="H145" s="61">
        <v>4</v>
      </c>
      <c r="I145" s="61">
        <v>6.1</v>
      </c>
      <c r="J145" s="61">
        <v>155.6</v>
      </c>
      <c r="K145" s="62" t="s">
        <v>131</v>
      </c>
      <c r="L145" s="61">
        <v>22.39</v>
      </c>
    </row>
    <row r="146" spans="1:12" ht="15" x14ac:dyDescent="0.25">
      <c r="A146" s="13"/>
      <c r="B146" s="14"/>
      <c r="C146" s="10"/>
      <c r="D146" s="6" t="s">
        <v>27</v>
      </c>
      <c r="E146" s="60" t="s">
        <v>129</v>
      </c>
      <c r="F146" s="61">
        <v>100</v>
      </c>
      <c r="G146" s="61">
        <v>13.5</v>
      </c>
      <c r="H146" s="61">
        <v>10.7</v>
      </c>
      <c r="I146" s="61">
        <v>8.5</v>
      </c>
      <c r="J146" s="61">
        <v>194.9</v>
      </c>
      <c r="K146" s="62" t="s">
        <v>132</v>
      </c>
      <c r="L146" s="61">
        <v>48.63</v>
      </c>
    </row>
    <row r="147" spans="1:12" ht="15" x14ac:dyDescent="0.25">
      <c r="A147" s="13"/>
      <c r="B147" s="14"/>
      <c r="C147" s="10"/>
      <c r="D147" s="6" t="s">
        <v>28</v>
      </c>
      <c r="E147" s="60" t="s">
        <v>114</v>
      </c>
      <c r="F147" s="61">
        <v>180</v>
      </c>
      <c r="G147" s="61">
        <v>3.8</v>
      </c>
      <c r="H147" s="61">
        <v>6.1</v>
      </c>
      <c r="I147" s="61">
        <v>24.6</v>
      </c>
      <c r="J147" s="61">
        <v>172.7</v>
      </c>
      <c r="K147" s="62" t="s">
        <v>133</v>
      </c>
      <c r="L147" s="61">
        <v>12.81</v>
      </c>
    </row>
    <row r="148" spans="1:12" ht="15" x14ac:dyDescent="0.25">
      <c r="A148" s="13"/>
      <c r="B148" s="14"/>
      <c r="C148" s="10"/>
      <c r="D148" s="6" t="s">
        <v>29</v>
      </c>
      <c r="E148" s="60" t="s">
        <v>110</v>
      </c>
      <c r="F148" s="61">
        <v>180</v>
      </c>
      <c r="G148" s="61">
        <v>0.7</v>
      </c>
      <c r="H148" s="61">
        <v>0</v>
      </c>
      <c r="I148" s="61">
        <v>22.2</v>
      </c>
      <c r="J148" s="61">
        <v>126.4</v>
      </c>
      <c r="K148" s="62" t="s">
        <v>134</v>
      </c>
      <c r="L148" s="61">
        <v>6.65</v>
      </c>
    </row>
    <row r="149" spans="1:12" ht="15" x14ac:dyDescent="0.25">
      <c r="A149" s="13"/>
      <c r="B149" s="14"/>
      <c r="C149" s="10"/>
      <c r="D149" s="6" t="s">
        <v>30</v>
      </c>
      <c r="E149" s="60" t="s">
        <v>39</v>
      </c>
      <c r="F149" s="61">
        <v>20</v>
      </c>
      <c r="G149" s="61">
        <v>1.5</v>
      </c>
      <c r="H149" s="61">
        <v>0.1</v>
      </c>
      <c r="I149" s="61">
        <v>10</v>
      </c>
      <c r="J149" s="61">
        <v>47.4</v>
      </c>
      <c r="K149" s="62">
        <v>707</v>
      </c>
      <c r="L149" s="61">
        <v>3.04</v>
      </c>
    </row>
    <row r="150" spans="1:12" ht="15" x14ac:dyDescent="0.25">
      <c r="A150" s="13"/>
      <c r="B150" s="14"/>
      <c r="C150" s="10"/>
      <c r="D150" s="6" t="s">
        <v>31</v>
      </c>
      <c r="E150" s="60" t="s">
        <v>44</v>
      </c>
      <c r="F150" s="61">
        <v>20</v>
      </c>
      <c r="G150" s="61">
        <v>1.3</v>
      </c>
      <c r="H150" s="61">
        <v>0.2</v>
      </c>
      <c r="I150" s="61">
        <v>8.5</v>
      </c>
      <c r="J150" s="61">
        <v>40.799999999999997</v>
      </c>
      <c r="K150" s="62">
        <v>704</v>
      </c>
      <c r="L150" s="61">
        <v>2.82</v>
      </c>
    </row>
    <row r="151" spans="1:12" ht="15" x14ac:dyDescent="0.25">
      <c r="A151" s="13"/>
      <c r="B151" s="14"/>
      <c r="C151" s="10"/>
      <c r="D151" s="5" t="s">
        <v>52</v>
      </c>
      <c r="E151" s="60" t="s">
        <v>58</v>
      </c>
      <c r="F151" s="61">
        <v>20</v>
      </c>
      <c r="G151" s="61">
        <v>0.2</v>
      </c>
      <c r="H151" s="61">
        <v>0.02</v>
      </c>
      <c r="I151" s="61">
        <v>20.9</v>
      </c>
      <c r="J151" s="61">
        <v>97.8</v>
      </c>
      <c r="K151" s="62" t="s">
        <v>61</v>
      </c>
      <c r="L151" s="61">
        <v>3.6</v>
      </c>
    </row>
    <row r="152" spans="1:12" ht="15" x14ac:dyDescent="0.25">
      <c r="A152" s="13"/>
      <c r="B152" s="14"/>
      <c r="C152" s="10"/>
      <c r="D152" s="5"/>
      <c r="E152" s="60"/>
      <c r="F152" s="61"/>
      <c r="G152" s="61"/>
      <c r="H152" s="61"/>
      <c r="I152" s="61"/>
      <c r="J152" s="61"/>
      <c r="K152" s="62"/>
      <c r="L152" s="61"/>
    </row>
    <row r="153" spans="1:12" ht="15" x14ac:dyDescent="0.25">
      <c r="A153" s="15"/>
      <c r="B153" s="16"/>
      <c r="C153" s="7"/>
      <c r="D153" s="17" t="s">
        <v>32</v>
      </c>
      <c r="E153" s="87"/>
      <c r="F153" s="88">
        <f>SUM(F144:F152)</f>
        <v>870</v>
      </c>
      <c r="G153" s="92">
        <f t="shared" ref="G153:J153" si="34">SUM(G144:G152)</f>
        <v>26.2</v>
      </c>
      <c r="H153" s="92">
        <f t="shared" si="34"/>
        <v>26.32</v>
      </c>
      <c r="I153" s="92">
        <f t="shared" si="34"/>
        <v>105.19999999999999</v>
      </c>
      <c r="J153" s="92">
        <f t="shared" si="34"/>
        <v>905.89999999999986</v>
      </c>
      <c r="K153" s="89"/>
      <c r="L153" s="93">
        <f t="shared" ref="L153" si="35">SUM(L144:L152)</f>
        <v>124.00000000000001</v>
      </c>
    </row>
    <row r="154" spans="1:12" ht="15.75" customHeight="1" thickBot="1" x14ac:dyDescent="0.25">
      <c r="A154" s="29">
        <f>A136</f>
        <v>2</v>
      </c>
      <c r="B154" s="29">
        <f>B136</f>
        <v>8</v>
      </c>
      <c r="C154" s="137" t="s">
        <v>4</v>
      </c>
      <c r="D154" s="138"/>
      <c r="E154" s="90"/>
      <c r="F154" s="91">
        <f>F143+F153</f>
        <v>1420</v>
      </c>
      <c r="G154" s="65">
        <f t="shared" ref="G154:L154" si="36">G143+G153</f>
        <v>48.230000000000004</v>
      </c>
      <c r="H154" s="65">
        <f t="shared" si="36"/>
        <v>48.82</v>
      </c>
      <c r="I154" s="65">
        <f t="shared" si="36"/>
        <v>195.45</v>
      </c>
      <c r="J154" s="65">
        <f t="shared" si="36"/>
        <v>1505.8899999999999</v>
      </c>
      <c r="K154" s="64"/>
      <c r="L154" s="66">
        <f t="shared" si="36"/>
        <v>207</v>
      </c>
    </row>
    <row r="155" spans="1:12" ht="15" x14ac:dyDescent="0.25">
      <c r="A155" s="18">
        <v>2</v>
      </c>
      <c r="B155" s="19">
        <v>9</v>
      </c>
      <c r="C155" s="20" t="s">
        <v>20</v>
      </c>
      <c r="D155" s="47" t="s">
        <v>21</v>
      </c>
      <c r="E155" s="52" t="s">
        <v>66</v>
      </c>
      <c r="F155" s="55" t="s">
        <v>43</v>
      </c>
      <c r="G155" s="58">
        <v>7.8</v>
      </c>
      <c r="H155" s="56">
        <v>9.5</v>
      </c>
      <c r="I155" s="56">
        <v>27.9</v>
      </c>
      <c r="J155" s="56">
        <v>212.3</v>
      </c>
      <c r="K155" s="55" t="s">
        <v>53</v>
      </c>
      <c r="L155" s="95">
        <v>28.57</v>
      </c>
    </row>
    <row r="156" spans="1:12" ht="15" x14ac:dyDescent="0.25">
      <c r="A156" s="21"/>
      <c r="B156" s="14"/>
      <c r="C156" s="10"/>
      <c r="D156" s="47" t="s">
        <v>52</v>
      </c>
      <c r="E156" s="52" t="s">
        <v>67</v>
      </c>
      <c r="F156" s="55">
        <v>50</v>
      </c>
      <c r="G156" s="58">
        <v>8.3000000000000007</v>
      </c>
      <c r="H156" s="56">
        <v>8.8000000000000007</v>
      </c>
      <c r="I156" s="56">
        <v>14.6</v>
      </c>
      <c r="J156" s="56">
        <v>218.07499999999999</v>
      </c>
      <c r="K156" s="55" t="s">
        <v>71</v>
      </c>
      <c r="L156" s="95">
        <v>20.329999999999998</v>
      </c>
    </row>
    <row r="157" spans="1:12" ht="15" x14ac:dyDescent="0.25">
      <c r="A157" s="21"/>
      <c r="B157" s="14"/>
      <c r="C157" s="10"/>
      <c r="D157" s="47" t="s">
        <v>22</v>
      </c>
      <c r="E157" s="52" t="s">
        <v>68</v>
      </c>
      <c r="F157" s="55">
        <v>180</v>
      </c>
      <c r="G157" s="58">
        <v>0.1</v>
      </c>
      <c r="H157" s="56">
        <v>0.02</v>
      </c>
      <c r="I157" s="56">
        <v>15.6</v>
      </c>
      <c r="J157" s="56">
        <v>70</v>
      </c>
      <c r="K157" s="55" t="s">
        <v>72</v>
      </c>
      <c r="L157" s="95">
        <v>4.3099999999999996</v>
      </c>
    </row>
    <row r="158" spans="1:12" ht="15" x14ac:dyDescent="0.25">
      <c r="A158" s="21"/>
      <c r="B158" s="14"/>
      <c r="C158" s="10"/>
      <c r="D158" s="47" t="s">
        <v>31</v>
      </c>
      <c r="E158" s="52" t="s">
        <v>44</v>
      </c>
      <c r="F158" s="55">
        <v>20</v>
      </c>
      <c r="G158" s="58">
        <v>1.33</v>
      </c>
      <c r="H158" s="56">
        <v>0.2</v>
      </c>
      <c r="I158" s="56">
        <v>8.5</v>
      </c>
      <c r="J158" s="56">
        <v>40.799999999999997</v>
      </c>
      <c r="K158" s="55">
        <v>704</v>
      </c>
      <c r="L158" s="95">
        <v>2.82</v>
      </c>
    </row>
    <row r="159" spans="1:12" ht="15" x14ac:dyDescent="0.25">
      <c r="A159" s="21"/>
      <c r="B159" s="14"/>
      <c r="C159" s="10"/>
      <c r="D159" s="47" t="s">
        <v>23</v>
      </c>
      <c r="E159" s="52" t="s">
        <v>69</v>
      </c>
      <c r="F159" s="59">
        <v>150</v>
      </c>
      <c r="G159" s="58">
        <v>0.9</v>
      </c>
      <c r="H159" s="56">
        <v>0.2</v>
      </c>
      <c r="I159" s="56">
        <v>8.1</v>
      </c>
      <c r="J159" s="56">
        <v>43</v>
      </c>
      <c r="K159" s="59">
        <v>701</v>
      </c>
      <c r="L159" s="95">
        <v>26.97</v>
      </c>
    </row>
    <row r="160" spans="1:12" ht="15" x14ac:dyDescent="0.25">
      <c r="A160" s="21"/>
      <c r="B160" s="14"/>
      <c r="C160" s="10"/>
      <c r="D160" s="5"/>
      <c r="E160" s="67"/>
      <c r="F160" s="68"/>
      <c r="G160" s="68"/>
      <c r="H160" s="68"/>
      <c r="I160" s="68"/>
      <c r="J160" s="68"/>
      <c r="K160" s="69"/>
      <c r="L160" s="68"/>
    </row>
    <row r="161" spans="1:12" ht="15" x14ac:dyDescent="0.25">
      <c r="A161" s="21"/>
      <c r="B161" s="14"/>
      <c r="C161" s="10"/>
      <c r="D161" s="5"/>
      <c r="E161" s="60"/>
      <c r="F161" s="61"/>
      <c r="G161" s="61"/>
      <c r="H161" s="61"/>
      <c r="I161" s="61"/>
      <c r="J161" s="61"/>
      <c r="K161" s="62"/>
      <c r="L161" s="61"/>
    </row>
    <row r="162" spans="1:12" ht="15" x14ac:dyDescent="0.25">
      <c r="A162" s="22"/>
      <c r="B162" s="16"/>
      <c r="C162" s="7"/>
      <c r="D162" s="17" t="s">
        <v>32</v>
      </c>
      <c r="E162" s="87"/>
      <c r="F162" s="88">
        <f>F155+F156+F157+F158+F159</f>
        <v>600</v>
      </c>
      <c r="G162" s="92">
        <f t="shared" ref="G162:J162" si="37">SUM(G155:G161)</f>
        <v>18.43</v>
      </c>
      <c r="H162" s="92">
        <f t="shared" si="37"/>
        <v>18.72</v>
      </c>
      <c r="I162" s="92">
        <f t="shared" si="37"/>
        <v>74.699999999999989</v>
      </c>
      <c r="J162" s="92">
        <f t="shared" si="37"/>
        <v>584.17499999999995</v>
      </c>
      <c r="K162" s="89"/>
      <c r="L162" s="93">
        <f t="shared" ref="L162" si="38">SUM(L155:L161)</f>
        <v>83</v>
      </c>
    </row>
    <row r="163" spans="1:12" ht="15" x14ac:dyDescent="0.25">
      <c r="A163" s="23">
        <f>A155</f>
        <v>2</v>
      </c>
      <c r="B163" s="12">
        <v>9</v>
      </c>
      <c r="C163" s="9" t="s">
        <v>24</v>
      </c>
      <c r="D163" s="6" t="s">
        <v>25</v>
      </c>
      <c r="E163" s="33" t="s">
        <v>102</v>
      </c>
      <c r="F163" s="34">
        <v>100</v>
      </c>
      <c r="G163" s="34">
        <v>0.7</v>
      </c>
      <c r="H163" s="34">
        <v>5.0999999999999996</v>
      </c>
      <c r="I163" s="34">
        <v>9.6</v>
      </c>
      <c r="J163" s="34">
        <v>66.599999999999994</v>
      </c>
      <c r="K163" s="35" t="s">
        <v>139</v>
      </c>
      <c r="L163" s="34">
        <v>22.05</v>
      </c>
    </row>
    <row r="164" spans="1:12" ht="25.5" x14ac:dyDescent="0.25">
      <c r="A164" s="21"/>
      <c r="B164" s="14"/>
      <c r="C164" s="10"/>
      <c r="D164" s="6" t="s">
        <v>26</v>
      </c>
      <c r="E164" s="33" t="s">
        <v>135</v>
      </c>
      <c r="F164" s="34">
        <v>250</v>
      </c>
      <c r="G164" s="34">
        <v>8.6999999999999993</v>
      </c>
      <c r="H164" s="34">
        <v>6.9</v>
      </c>
      <c r="I164" s="34">
        <v>35.6</v>
      </c>
      <c r="J164" s="34">
        <v>298.5</v>
      </c>
      <c r="K164" s="35">
        <v>62</v>
      </c>
      <c r="L164" s="34">
        <v>22.52</v>
      </c>
    </row>
    <row r="165" spans="1:12" ht="15" x14ac:dyDescent="0.25">
      <c r="A165" s="21"/>
      <c r="B165" s="14"/>
      <c r="C165" s="10"/>
      <c r="D165" s="6" t="s">
        <v>27</v>
      </c>
      <c r="E165" s="33" t="s">
        <v>136</v>
      </c>
      <c r="F165" s="34">
        <v>100</v>
      </c>
      <c r="G165" s="34">
        <v>5.8</v>
      </c>
      <c r="H165" s="34">
        <v>12</v>
      </c>
      <c r="I165" s="34">
        <v>21.7</v>
      </c>
      <c r="J165" s="34">
        <v>297.89999999999998</v>
      </c>
      <c r="K165" s="35">
        <v>266</v>
      </c>
      <c r="L165" s="34">
        <v>53.9</v>
      </c>
    </row>
    <row r="166" spans="1:12" ht="15" x14ac:dyDescent="0.25">
      <c r="A166" s="21"/>
      <c r="B166" s="14"/>
      <c r="C166" s="10"/>
      <c r="D166" s="6" t="s">
        <v>28</v>
      </c>
      <c r="E166" s="33" t="s">
        <v>137</v>
      </c>
      <c r="F166" s="34">
        <v>180</v>
      </c>
      <c r="G166" s="34">
        <v>12.4</v>
      </c>
      <c r="H166" s="34">
        <v>6.3</v>
      </c>
      <c r="I166" s="34">
        <v>17.8</v>
      </c>
      <c r="J166" s="34">
        <v>209.9</v>
      </c>
      <c r="K166" s="35" t="s">
        <v>140</v>
      </c>
      <c r="L166" s="34">
        <v>9.66</v>
      </c>
    </row>
    <row r="167" spans="1:12" ht="15" x14ac:dyDescent="0.25">
      <c r="A167" s="21"/>
      <c r="B167" s="14"/>
      <c r="C167" s="10"/>
      <c r="D167" s="6" t="s">
        <v>29</v>
      </c>
      <c r="E167" s="33" t="s">
        <v>138</v>
      </c>
      <c r="F167" s="34">
        <v>180</v>
      </c>
      <c r="G167" s="34">
        <v>0.1</v>
      </c>
      <c r="H167" s="34">
        <v>0.1</v>
      </c>
      <c r="I167" s="34">
        <v>19.399999999999999</v>
      </c>
      <c r="J167" s="34">
        <v>54.8</v>
      </c>
      <c r="K167" s="35" t="s">
        <v>141</v>
      </c>
      <c r="L167" s="34">
        <v>10.01</v>
      </c>
    </row>
    <row r="168" spans="1:12" ht="15" x14ac:dyDescent="0.25">
      <c r="A168" s="21"/>
      <c r="B168" s="14"/>
      <c r="C168" s="10"/>
      <c r="D168" s="6" t="s">
        <v>30</v>
      </c>
      <c r="E168" s="33" t="s">
        <v>44</v>
      </c>
      <c r="F168" s="34">
        <v>20</v>
      </c>
      <c r="G168" s="34">
        <v>1.3</v>
      </c>
      <c r="H168" s="34">
        <v>0.2</v>
      </c>
      <c r="I168" s="34">
        <v>8.5</v>
      </c>
      <c r="J168" s="34">
        <v>40.799999999999997</v>
      </c>
      <c r="K168" s="35">
        <v>704</v>
      </c>
      <c r="L168" s="34">
        <v>2.82</v>
      </c>
    </row>
    <row r="169" spans="1:12" ht="15" x14ac:dyDescent="0.25">
      <c r="A169" s="21"/>
      <c r="B169" s="14"/>
      <c r="C169" s="10"/>
      <c r="D169" s="6" t="s">
        <v>31</v>
      </c>
      <c r="E169" s="33" t="s">
        <v>39</v>
      </c>
      <c r="F169" s="34">
        <v>20</v>
      </c>
      <c r="G169" s="34">
        <v>1.5</v>
      </c>
      <c r="H169" s="34">
        <v>0.1</v>
      </c>
      <c r="I169" s="34">
        <v>10</v>
      </c>
      <c r="J169" s="34">
        <v>47.4</v>
      </c>
      <c r="K169" s="35">
        <v>707</v>
      </c>
      <c r="L169" s="34">
        <v>3.04</v>
      </c>
    </row>
    <row r="170" spans="1:12" ht="15" x14ac:dyDescent="0.25">
      <c r="A170" s="21"/>
      <c r="B170" s="14"/>
      <c r="C170" s="10"/>
      <c r="D170" s="5"/>
      <c r="E170" s="33"/>
      <c r="F170" s="34"/>
      <c r="G170" s="34"/>
      <c r="H170" s="34"/>
      <c r="I170" s="34"/>
      <c r="J170" s="34"/>
      <c r="K170" s="35"/>
      <c r="L170" s="34"/>
    </row>
    <row r="171" spans="1:12" ht="15" x14ac:dyDescent="0.25">
      <c r="A171" s="21"/>
      <c r="B171" s="14"/>
      <c r="C171" s="10"/>
      <c r="D171" s="5"/>
      <c r="E171" s="33"/>
      <c r="F171" s="34"/>
      <c r="G171" s="34"/>
      <c r="H171" s="34"/>
      <c r="I171" s="34"/>
      <c r="J171" s="34"/>
      <c r="K171" s="35"/>
      <c r="L171" s="34"/>
    </row>
    <row r="172" spans="1:12" ht="15" x14ac:dyDescent="0.25">
      <c r="A172" s="22"/>
      <c r="B172" s="16"/>
      <c r="C172" s="7"/>
      <c r="D172" s="17" t="s">
        <v>32</v>
      </c>
      <c r="E172" s="8"/>
      <c r="F172" s="88">
        <f>SUM(F163:F171)</f>
        <v>850</v>
      </c>
      <c r="G172" s="92">
        <f t="shared" ref="G172:J172" si="39">SUM(G163:G171)</f>
        <v>30.500000000000004</v>
      </c>
      <c r="H172" s="92">
        <f t="shared" si="39"/>
        <v>30.700000000000003</v>
      </c>
      <c r="I172" s="92">
        <f t="shared" si="39"/>
        <v>122.6</v>
      </c>
      <c r="J172" s="92">
        <f t="shared" si="39"/>
        <v>1015.8999999999999</v>
      </c>
      <c r="K172" s="89"/>
      <c r="L172" s="93">
        <f t="shared" ref="L172" si="40">SUM(L163:L171)</f>
        <v>124</v>
      </c>
    </row>
    <row r="173" spans="1:12" ht="15.75" customHeight="1" thickBot="1" x14ac:dyDescent="0.25">
      <c r="A173" s="26">
        <f>A155</f>
        <v>2</v>
      </c>
      <c r="B173" s="27">
        <f>B155</f>
        <v>9</v>
      </c>
      <c r="C173" s="137" t="s">
        <v>4</v>
      </c>
      <c r="D173" s="138"/>
      <c r="E173" s="94"/>
      <c r="F173" s="91">
        <f>F162+F172</f>
        <v>1450</v>
      </c>
      <c r="G173" s="65">
        <f t="shared" ref="G173:L173" si="41">G162+G172</f>
        <v>48.930000000000007</v>
      </c>
      <c r="H173" s="65">
        <f t="shared" si="41"/>
        <v>49.42</v>
      </c>
      <c r="I173" s="65">
        <f t="shared" si="41"/>
        <v>197.29999999999998</v>
      </c>
      <c r="J173" s="65">
        <f t="shared" si="41"/>
        <v>1600.0749999999998</v>
      </c>
      <c r="K173" s="64"/>
      <c r="L173" s="66">
        <f t="shared" si="41"/>
        <v>207</v>
      </c>
    </row>
    <row r="174" spans="1:12" ht="15" x14ac:dyDescent="0.25">
      <c r="A174" s="18">
        <v>2</v>
      </c>
      <c r="B174" s="19">
        <v>10</v>
      </c>
      <c r="C174" s="20" t="s">
        <v>20</v>
      </c>
      <c r="D174" s="47" t="s">
        <v>21</v>
      </c>
      <c r="E174" s="52" t="s">
        <v>87</v>
      </c>
      <c r="F174" s="55" t="s">
        <v>70</v>
      </c>
      <c r="G174" s="56">
        <v>9.8000000000000007</v>
      </c>
      <c r="H174" s="56">
        <v>6.62</v>
      </c>
      <c r="I174" s="56">
        <v>19.8</v>
      </c>
      <c r="J174" s="56">
        <v>298.8</v>
      </c>
      <c r="K174" s="55" t="s">
        <v>91</v>
      </c>
      <c r="L174" s="57">
        <v>54.47</v>
      </c>
    </row>
    <row r="175" spans="1:12" ht="15" x14ac:dyDescent="0.25">
      <c r="A175" s="21"/>
      <c r="B175" s="14"/>
      <c r="C175" s="10"/>
      <c r="D175" s="47" t="s">
        <v>28</v>
      </c>
      <c r="E175" s="52" t="s">
        <v>88</v>
      </c>
      <c r="F175" s="55">
        <v>180</v>
      </c>
      <c r="G175" s="56">
        <v>3.8</v>
      </c>
      <c r="H175" s="56">
        <v>9.26</v>
      </c>
      <c r="I175" s="56">
        <v>29.4</v>
      </c>
      <c r="J175" s="56">
        <v>257.10000000000002</v>
      </c>
      <c r="K175" s="55" t="s">
        <v>63</v>
      </c>
      <c r="L175" s="57">
        <v>10.32</v>
      </c>
    </row>
    <row r="176" spans="1:12" ht="15" x14ac:dyDescent="0.25">
      <c r="A176" s="21"/>
      <c r="B176" s="14"/>
      <c r="C176" s="10"/>
      <c r="D176" s="47" t="s">
        <v>22</v>
      </c>
      <c r="E176" s="52" t="s">
        <v>42</v>
      </c>
      <c r="F176" s="55">
        <v>180</v>
      </c>
      <c r="G176" s="56">
        <v>0.7</v>
      </c>
      <c r="H176" s="56">
        <v>0</v>
      </c>
      <c r="I176" s="56">
        <v>11</v>
      </c>
      <c r="J176" s="56">
        <v>56.6</v>
      </c>
      <c r="K176" s="55" t="s">
        <v>48</v>
      </c>
      <c r="L176" s="57">
        <v>4.78</v>
      </c>
    </row>
    <row r="177" spans="1:12" ht="15" x14ac:dyDescent="0.25">
      <c r="A177" s="21"/>
      <c r="B177" s="14"/>
      <c r="C177" s="10"/>
      <c r="D177" s="96" t="s">
        <v>31</v>
      </c>
      <c r="E177" s="52" t="s">
        <v>44</v>
      </c>
      <c r="F177" s="55">
        <v>20</v>
      </c>
      <c r="G177" s="56">
        <v>1.33</v>
      </c>
      <c r="H177" s="56">
        <v>0.2</v>
      </c>
      <c r="I177" s="56">
        <v>8.5</v>
      </c>
      <c r="J177" s="56">
        <v>40.799999999999997</v>
      </c>
      <c r="K177" s="55">
        <v>704</v>
      </c>
      <c r="L177" s="57">
        <v>2.82</v>
      </c>
    </row>
    <row r="178" spans="1:12" ht="15" x14ac:dyDescent="0.25">
      <c r="A178" s="21"/>
      <c r="B178" s="14"/>
      <c r="C178" s="10"/>
      <c r="D178" s="46" t="s">
        <v>90</v>
      </c>
      <c r="E178" s="52" t="s">
        <v>89</v>
      </c>
      <c r="F178" s="59">
        <v>150</v>
      </c>
      <c r="G178" s="56">
        <v>4.0999999999999996</v>
      </c>
      <c r="H178" s="56">
        <v>3.75</v>
      </c>
      <c r="I178" s="56">
        <v>10.08</v>
      </c>
      <c r="J178" s="56">
        <v>84.75</v>
      </c>
      <c r="K178" s="55">
        <v>710</v>
      </c>
      <c r="L178" s="57">
        <v>10.61</v>
      </c>
    </row>
    <row r="179" spans="1:12" ht="15" x14ac:dyDescent="0.25">
      <c r="A179" s="21"/>
      <c r="B179" s="14"/>
      <c r="C179" s="10"/>
      <c r="D179" s="45"/>
      <c r="E179" s="67"/>
      <c r="F179" s="68"/>
      <c r="G179" s="68"/>
      <c r="H179" s="68"/>
      <c r="I179" s="68"/>
      <c r="J179" s="68"/>
      <c r="K179" s="69"/>
      <c r="L179" s="68"/>
    </row>
    <row r="180" spans="1:12" ht="15" x14ac:dyDescent="0.25">
      <c r="A180" s="21"/>
      <c r="B180" s="14"/>
      <c r="C180" s="10"/>
      <c r="D180" s="45"/>
      <c r="E180" s="60"/>
      <c r="F180" s="61"/>
      <c r="G180" s="61"/>
      <c r="H180" s="61"/>
      <c r="I180" s="61"/>
      <c r="J180" s="61"/>
      <c r="K180" s="62"/>
      <c r="L180" s="61"/>
    </row>
    <row r="181" spans="1:12" ht="15" x14ac:dyDescent="0.25">
      <c r="A181" s="22"/>
      <c r="B181" s="16"/>
      <c r="C181" s="7"/>
      <c r="D181" s="17" t="s">
        <v>32</v>
      </c>
      <c r="E181" s="87"/>
      <c r="F181" s="88">
        <f>F174+F175+F176+F177+F178</f>
        <v>630</v>
      </c>
      <c r="G181" s="92">
        <f t="shared" ref="G181:J181" si="42">SUM(G174:G180)</f>
        <v>19.73</v>
      </c>
      <c r="H181" s="92">
        <f t="shared" si="42"/>
        <v>19.829999999999998</v>
      </c>
      <c r="I181" s="92">
        <f t="shared" si="42"/>
        <v>78.78</v>
      </c>
      <c r="J181" s="92">
        <f t="shared" si="42"/>
        <v>738.05000000000007</v>
      </c>
      <c r="K181" s="89"/>
      <c r="L181" s="93">
        <f t="shared" ref="L181" si="43">SUM(L174:L180)</f>
        <v>82.999999999999986</v>
      </c>
    </row>
    <row r="182" spans="1:12" ht="15" x14ac:dyDescent="0.25">
      <c r="A182" s="23">
        <f>A174</f>
        <v>2</v>
      </c>
      <c r="B182" s="12">
        <v>10</v>
      </c>
      <c r="C182" s="9" t="s">
        <v>24</v>
      </c>
      <c r="D182" s="6" t="s">
        <v>25</v>
      </c>
      <c r="E182" s="60" t="s">
        <v>142</v>
      </c>
      <c r="F182" s="61">
        <v>100</v>
      </c>
      <c r="G182" s="61">
        <v>1.5</v>
      </c>
      <c r="H182" s="61">
        <v>5.8</v>
      </c>
      <c r="I182" s="61">
        <v>6.3</v>
      </c>
      <c r="J182" s="61">
        <v>122</v>
      </c>
      <c r="K182" s="62">
        <v>67</v>
      </c>
      <c r="L182" s="61">
        <v>12.41</v>
      </c>
    </row>
    <row r="183" spans="1:12" ht="28.5" x14ac:dyDescent="0.25">
      <c r="A183" s="21"/>
      <c r="B183" s="14"/>
      <c r="C183" s="10"/>
      <c r="D183" s="6" t="s">
        <v>26</v>
      </c>
      <c r="E183" s="60" t="s">
        <v>117</v>
      </c>
      <c r="F183" s="61">
        <v>250</v>
      </c>
      <c r="G183" s="61">
        <v>7.5</v>
      </c>
      <c r="H183" s="61">
        <v>9.9</v>
      </c>
      <c r="I183" s="61">
        <v>10.9</v>
      </c>
      <c r="J183" s="61">
        <v>249.8</v>
      </c>
      <c r="K183" s="62">
        <v>91</v>
      </c>
      <c r="L183" s="61">
        <v>22.37</v>
      </c>
    </row>
    <row r="184" spans="1:12" ht="15" x14ac:dyDescent="0.25">
      <c r="A184" s="21"/>
      <c r="B184" s="14"/>
      <c r="C184" s="10"/>
      <c r="D184" s="6" t="s">
        <v>27</v>
      </c>
      <c r="E184" s="60" t="s">
        <v>143</v>
      </c>
      <c r="F184" s="61">
        <v>200</v>
      </c>
      <c r="G184" s="61">
        <v>12.4</v>
      </c>
      <c r="H184" s="61">
        <v>10.7</v>
      </c>
      <c r="I184" s="61">
        <v>19.899999999999999</v>
      </c>
      <c r="J184" s="61">
        <v>478.9</v>
      </c>
      <c r="K184" s="62">
        <v>259</v>
      </c>
      <c r="L184" s="61">
        <v>66.95</v>
      </c>
    </row>
    <row r="185" spans="1:12" ht="15" x14ac:dyDescent="0.25">
      <c r="A185" s="21"/>
      <c r="B185" s="14"/>
      <c r="C185" s="10"/>
      <c r="D185" s="6" t="s">
        <v>28</v>
      </c>
      <c r="E185" s="60"/>
      <c r="F185" s="61"/>
      <c r="G185" s="61"/>
      <c r="H185" s="61"/>
      <c r="I185" s="61"/>
      <c r="J185" s="61"/>
      <c r="K185" s="62"/>
      <c r="L185" s="61"/>
    </row>
    <row r="186" spans="1:12" ht="15" x14ac:dyDescent="0.25">
      <c r="A186" s="21"/>
      <c r="B186" s="14"/>
      <c r="C186" s="10"/>
      <c r="D186" s="6" t="s">
        <v>29</v>
      </c>
      <c r="E186" s="60" t="s">
        <v>144</v>
      </c>
      <c r="F186" s="61">
        <v>180</v>
      </c>
      <c r="G186" s="61">
        <v>0.9</v>
      </c>
      <c r="H186" s="61">
        <v>0.2</v>
      </c>
      <c r="I186" s="61">
        <v>39.4</v>
      </c>
      <c r="J186" s="61">
        <v>121.4</v>
      </c>
      <c r="K186" s="62">
        <v>442</v>
      </c>
      <c r="L186" s="61">
        <v>12.07</v>
      </c>
    </row>
    <row r="187" spans="1:12" ht="15" x14ac:dyDescent="0.25">
      <c r="A187" s="21"/>
      <c r="B187" s="14"/>
      <c r="C187" s="10"/>
      <c r="D187" s="6" t="s">
        <v>31</v>
      </c>
      <c r="E187" s="60" t="s">
        <v>44</v>
      </c>
      <c r="F187" s="61">
        <v>40</v>
      </c>
      <c r="G187" s="61">
        <v>2.6</v>
      </c>
      <c r="H187" s="61">
        <v>0.4</v>
      </c>
      <c r="I187" s="61">
        <v>16.899999999999999</v>
      </c>
      <c r="J187" s="61">
        <v>81.599999999999994</v>
      </c>
      <c r="K187" s="62">
        <v>706</v>
      </c>
      <c r="L187" s="61">
        <v>5.64</v>
      </c>
    </row>
    <row r="188" spans="1:12" ht="15" x14ac:dyDescent="0.25">
      <c r="A188" s="21"/>
      <c r="B188" s="14"/>
      <c r="C188" s="10"/>
      <c r="D188" s="6" t="s">
        <v>30</v>
      </c>
      <c r="E188" s="60" t="s">
        <v>39</v>
      </c>
      <c r="F188" s="61">
        <v>30</v>
      </c>
      <c r="G188" s="61">
        <v>2.2999999999999998</v>
      </c>
      <c r="H188" s="61">
        <v>0.2</v>
      </c>
      <c r="I188" s="61">
        <v>15.1</v>
      </c>
      <c r="J188" s="61">
        <v>71.099999999999994</v>
      </c>
      <c r="K188" s="62">
        <v>708</v>
      </c>
      <c r="L188" s="61">
        <v>4.5599999999999996</v>
      </c>
    </row>
    <row r="189" spans="1:12" ht="15" x14ac:dyDescent="0.25">
      <c r="A189" s="21"/>
      <c r="B189" s="14"/>
      <c r="C189" s="10"/>
      <c r="D189" s="5"/>
      <c r="E189" s="60"/>
      <c r="F189" s="61"/>
      <c r="G189" s="61"/>
      <c r="H189" s="61"/>
      <c r="I189" s="61"/>
      <c r="J189" s="61"/>
      <c r="K189" s="62"/>
      <c r="L189" s="61"/>
    </row>
    <row r="190" spans="1:12" ht="15" x14ac:dyDescent="0.25">
      <c r="A190" s="21"/>
      <c r="B190" s="14"/>
      <c r="C190" s="10"/>
      <c r="D190" s="5"/>
      <c r="E190" s="60"/>
      <c r="F190" s="61"/>
      <c r="G190" s="61"/>
      <c r="H190" s="61"/>
      <c r="I190" s="61"/>
      <c r="J190" s="61"/>
      <c r="K190" s="62"/>
      <c r="L190" s="61"/>
    </row>
    <row r="191" spans="1:12" ht="15" x14ac:dyDescent="0.25">
      <c r="A191" s="22"/>
      <c r="B191" s="16"/>
      <c r="C191" s="7"/>
      <c r="D191" s="17" t="s">
        <v>32</v>
      </c>
      <c r="E191" s="87"/>
      <c r="F191" s="88">
        <f>SUM(F182:F190)</f>
        <v>800</v>
      </c>
      <c r="G191" s="92">
        <f t="shared" ref="G191:J191" si="44">SUM(G182:G190)</f>
        <v>27.2</v>
      </c>
      <c r="H191" s="92">
        <f t="shared" si="44"/>
        <v>27.199999999999996</v>
      </c>
      <c r="I191" s="92">
        <f t="shared" si="44"/>
        <v>108.5</v>
      </c>
      <c r="J191" s="92">
        <f t="shared" si="44"/>
        <v>1124.8</v>
      </c>
      <c r="K191" s="89"/>
      <c r="L191" s="93">
        <f t="shared" ref="L191" si="45">SUM(L182:L190)</f>
        <v>124.00000000000001</v>
      </c>
    </row>
    <row r="192" spans="1:12" ht="15.75" customHeight="1" thickBot="1" x14ac:dyDescent="0.25">
      <c r="A192" s="115">
        <f>A174</f>
        <v>2</v>
      </c>
      <c r="B192" s="27">
        <f>B174</f>
        <v>10</v>
      </c>
      <c r="C192" s="137" t="s">
        <v>4</v>
      </c>
      <c r="D192" s="138"/>
      <c r="E192" s="90"/>
      <c r="F192" s="91">
        <f>F181+F191</f>
        <v>1430</v>
      </c>
      <c r="G192" s="65">
        <f t="shared" ref="G192:L192" si="46">G181+G191</f>
        <v>46.93</v>
      </c>
      <c r="H192" s="65">
        <f t="shared" si="46"/>
        <v>47.029999999999994</v>
      </c>
      <c r="I192" s="65">
        <f t="shared" si="46"/>
        <v>187.28</v>
      </c>
      <c r="J192" s="65">
        <f t="shared" si="46"/>
        <v>1862.85</v>
      </c>
      <c r="K192" s="64"/>
      <c r="L192" s="66">
        <f t="shared" si="46"/>
        <v>207</v>
      </c>
    </row>
    <row r="193" spans="1:12" ht="19.5" customHeight="1" thickBot="1" x14ac:dyDescent="0.25">
      <c r="A193" s="24"/>
      <c r="B193" s="25"/>
      <c r="C193" s="136" t="s">
        <v>5</v>
      </c>
      <c r="D193" s="136"/>
      <c r="E193" s="136"/>
      <c r="F193" s="133">
        <v>585</v>
      </c>
      <c r="G193" s="113">
        <v>20.399999999999999</v>
      </c>
      <c r="H193" s="113">
        <v>21.3</v>
      </c>
      <c r="I193" s="113">
        <v>82.2</v>
      </c>
      <c r="J193" s="113">
        <v>664.2</v>
      </c>
      <c r="K193" s="133"/>
      <c r="L193" s="114">
        <v>83</v>
      </c>
    </row>
  </sheetData>
  <mergeCells count="14">
    <mergeCell ref="C78:D78"/>
    <mergeCell ref="C1:E1"/>
    <mergeCell ref="H1:K1"/>
    <mergeCell ref="H2:K2"/>
    <mergeCell ref="C40:D40"/>
    <mergeCell ref="C59:D59"/>
    <mergeCell ref="C24:D24"/>
    <mergeCell ref="C193:E193"/>
    <mergeCell ref="C97:D97"/>
    <mergeCell ref="C135:D135"/>
    <mergeCell ref="C154:D154"/>
    <mergeCell ref="C173:D173"/>
    <mergeCell ref="C192:D192"/>
    <mergeCell ref="C116:D116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2024-12-05T11:00:21Z</cp:lastPrinted>
  <dcterms:created xsi:type="dcterms:W3CDTF">2022-05-16T14:23:56Z</dcterms:created>
  <dcterms:modified xsi:type="dcterms:W3CDTF">2024-12-05T11:02:27Z</dcterms:modified>
</cp:coreProperties>
</file>